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50" windowWidth="15180" windowHeight="8085" tabRatio="834"/>
  </bookViews>
  <sheets>
    <sheet name="Титульник" sheetId="1" r:id="rId1"/>
    <sheet name="1 курс КГ уч.проц." sheetId="14" r:id="rId2"/>
    <sheet name="2 курс КГ уч.проц." sheetId="10" r:id="rId3"/>
    <sheet name="3 курс КГ уч.проц." sheetId="3" r:id="rId4"/>
    <sheet name="4 курс КГ уч.проц." sheetId="24" r:id="rId5"/>
    <sheet name="1 курс КГ Аттестаций" sheetId="16" r:id="rId6"/>
    <sheet name="2 курс КГ Аттестаций" sheetId="23" r:id="rId7"/>
    <sheet name="3 курс КГ Аттестаций" sheetId="19" r:id="rId8"/>
    <sheet name="4 курс КГ Аттестаций" sheetId="22" r:id="rId9"/>
  </sheets>
  <definedNames>
    <definedName name="_xlnm.Print_Area" localSheetId="5">'1 курс КГ Аттестаций'!$A$1:$BF$26</definedName>
    <definedName name="_xlnm.Print_Area" localSheetId="1">'1 курс КГ уч.проц.'!$A$1:$BE$45</definedName>
    <definedName name="_xlnm.Print_Area" localSheetId="6">'2 курс КГ Аттестаций'!$A$1:$BD$29</definedName>
    <definedName name="_xlnm.Print_Area" localSheetId="2">'2 курс КГ уч.проц.'!$A$1:$BE$52</definedName>
    <definedName name="_xlnm.Print_Area" localSheetId="7">'3 курс КГ Аттестаций'!$A$1:$BD$37</definedName>
    <definedName name="_xlnm.Print_Area" localSheetId="3">'3 курс КГ уч.проц.'!$A$1:$BE$53</definedName>
    <definedName name="_xlnm.Print_Area" localSheetId="8">'4 курс КГ Аттестаций'!$A$1:$BD$33</definedName>
    <definedName name="_xlnm.Print_Area" localSheetId="4">'4 курс КГ уч.проц.'!$A$1:$BE$37</definedName>
    <definedName name="_xlnm.Print_Area" localSheetId="0">Титульник!$A$1:$N$19</definedName>
  </definedNames>
  <calcPr calcId="145621"/>
</workbook>
</file>

<file path=xl/calcChain.xml><?xml version="1.0" encoding="utf-8"?>
<calcChain xmlns="http://schemas.openxmlformats.org/spreadsheetml/2006/main">
  <c r="U51" i="3" l="1"/>
  <c r="U53" i="3" s="1"/>
  <c r="U52" i="3"/>
  <c r="U51" i="10"/>
  <c r="U43" i="14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E8" i="3"/>
  <c r="BE44" i="3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B43" i="14"/>
  <c r="BC43" i="14"/>
  <c r="BD43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B44" i="14"/>
  <c r="BC44" i="14"/>
  <c r="BD44" i="14"/>
  <c r="E44" i="14"/>
  <c r="E43" i="14"/>
  <c r="Z9" i="16"/>
  <c r="AA9" i="16" s="1"/>
  <c r="AB9" i="16" s="1"/>
  <c r="AC9" i="16" s="1"/>
  <c r="AD9" i="16" s="1"/>
  <c r="AE9" i="16" s="1"/>
  <c r="AF9" i="16" s="1"/>
  <c r="AG9" i="16" s="1"/>
  <c r="AH9" i="16" s="1"/>
  <c r="AI9" i="16" s="1"/>
  <c r="AJ9" i="16" s="1"/>
  <c r="AK9" i="16" s="1"/>
  <c r="AL9" i="16" s="1"/>
  <c r="AM9" i="16" s="1"/>
  <c r="AN9" i="16" s="1"/>
  <c r="AO9" i="16" s="1"/>
  <c r="AP9" i="16" s="1"/>
  <c r="AQ9" i="16" s="1"/>
  <c r="AR9" i="16" s="1"/>
  <c r="AS9" i="16" s="1"/>
  <c r="AT9" i="16" s="1"/>
  <c r="AU9" i="16" s="1"/>
  <c r="AV9" i="16" s="1"/>
  <c r="AW9" i="16" s="1"/>
  <c r="AX9" i="16" s="1"/>
  <c r="AY9" i="16" s="1"/>
  <c r="AZ9" i="16" s="1"/>
  <c r="BA9" i="16" s="1"/>
  <c r="BB9" i="16" s="1"/>
  <c r="BC9" i="16" s="1"/>
  <c r="U9" i="16"/>
  <c r="V9" i="16" s="1"/>
  <c r="W9" i="16" s="1"/>
  <c r="X9" i="16" s="1"/>
  <c r="AD7" i="16"/>
  <c r="AE7" i="16" s="1"/>
  <c r="AF7" i="16" s="1"/>
  <c r="AG7" i="16" s="1"/>
  <c r="AH7" i="16" s="1"/>
  <c r="AI7" i="16" s="1"/>
  <c r="AJ7" i="16" s="1"/>
  <c r="AK7" i="16" s="1"/>
  <c r="AL7" i="16" s="1"/>
  <c r="AM7" i="16" s="1"/>
  <c r="AN7" i="16" s="1"/>
  <c r="AO7" i="16" s="1"/>
  <c r="AP7" i="16" s="1"/>
  <c r="AQ7" i="16" s="1"/>
  <c r="AR7" i="16" s="1"/>
  <c r="AS7" i="16" s="1"/>
  <c r="AT7" i="16" s="1"/>
  <c r="AU7" i="16" s="1"/>
  <c r="AV7" i="16" s="1"/>
  <c r="AW7" i="16" s="1"/>
  <c r="AX7" i="16" s="1"/>
  <c r="AY7" i="16" s="1"/>
  <c r="AZ7" i="16" s="1"/>
  <c r="BA7" i="16" s="1"/>
  <c r="BB7" i="16" s="1"/>
  <c r="BC7" i="16" s="1"/>
  <c r="BD36" i="24"/>
  <c r="BC36" i="24"/>
  <c r="BB36" i="24"/>
  <c r="BA36" i="24"/>
  <c r="AZ36" i="24"/>
  <c r="AY36" i="24"/>
  <c r="AX36" i="24"/>
  <c r="AW36" i="24"/>
  <c r="AV36" i="24"/>
  <c r="W36" i="24"/>
  <c r="V36" i="24"/>
  <c r="BD35" i="24"/>
  <c r="BD37" i="24" s="1"/>
  <c r="BC35" i="24"/>
  <c r="BC37" i="24" s="1"/>
  <c r="BB35" i="24"/>
  <c r="BB37" i="24" s="1"/>
  <c r="BA35" i="24"/>
  <c r="BA37" i="24" s="1"/>
  <c r="AZ35" i="24"/>
  <c r="AZ37" i="24" s="1"/>
  <c r="AY35" i="24"/>
  <c r="AY37" i="24" s="1"/>
  <c r="AX35" i="24"/>
  <c r="AX37" i="24" s="1"/>
  <c r="AW35" i="24"/>
  <c r="AW37" i="24" s="1"/>
  <c r="AV35" i="24"/>
  <c r="AV37" i="24" s="1"/>
  <c r="W35" i="24"/>
  <c r="W37" i="24" s="1"/>
  <c r="V35" i="24"/>
  <c r="V37" i="24" s="1"/>
  <c r="BE34" i="24"/>
  <c r="BE33" i="24"/>
  <c r="BE32" i="24"/>
  <c r="BE31" i="24"/>
  <c r="BE30" i="24"/>
  <c r="BE29" i="24"/>
  <c r="BE28" i="24"/>
  <c r="BE27" i="24"/>
  <c r="BE26" i="24"/>
  <c r="BE25" i="24"/>
  <c r="BE24" i="24"/>
  <c r="AU23" i="24"/>
  <c r="AT23" i="24"/>
  <c r="AS23" i="24"/>
  <c r="AR23" i="24"/>
  <c r="AQ23" i="24"/>
  <c r="AP23" i="24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AU22" i="24"/>
  <c r="AT22" i="24"/>
  <c r="AS22" i="24"/>
  <c r="AR22" i="24"/>
  <c r="AQ22" i="24"/>
  <c r="AP22" i="24"/>
  <c r="AO22" i="24"/>
  <c r="AN22" i="24"/>
  <c r="AM22" i="24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AU21" i="24"/>
  <c r="AT21" i="24"/>
  <c r="AS21" i="24"/>
  <c r="AR21" i="24"/>
  <c r="AQ21" i="24"/>
  <c r="AP21" i="24"/>
  <c r="AO21" i="24"/>
  <c r="AN21" i="24"/>
  <c r="AM21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BE21" i="24" s="1"/>
  <c r="E21" i="24"/>
  <c r="AU20" i="24"/>
  <c r="AT20" i="24"/>
  <c r="AS20" i="24"/>
  <c r="AR20" i="24"/>
  <c r="AQ20" i="24"/>
  <c r="AP20" i="24"/>
  <c r="AO20" i="24"/>
  <c r="AN20" i="24"/>
  <c r="AM20" i="24"/>
  <c r="AL20" i="24"/>
  <c r="AK20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BE19" i="24"/>
  <c r="BE18" i="24"/>
  <c r="BE17" i="24"/>
  <c r="BE16" i="24"/>
  <c r="AU15" i="24"/>
  <c r="AT15" i="24"/>
  <c r="AS15" i="24"/>
  <c r="AR15" i="24"/>
  <c r="AQ15" i="24"/>
  <c r="AP15" i="24"/>
  <c r="AO15" i="24"/>
  <c r="AN15" i="24"/>
  <c r="AM15" i="24"/>
  <c r="AL15" i="24"/>
  <c r="AK15" i="24"/>
  <c r="AJ15" i="24"/>
  <c r="AI15" i="24"/>
  <c r="AH15" i="24"/>
  <c r="AG15" i="24"/>
  <c r="AF15" i="24"/>
  <c r="AE15" i="24"/>
  <c r="AD15" i="24"/>
  <c r="AC15" i="24"/>
  <c r="AB15" i="24"/>
  <c r="AA15" i="24"/>
  <c r="Z15" i="24"/>
  <c r="Y15" i="24"/>
  <c r="X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BE15" i="24" s="1"/>
  <c r="E15" i="24"/>
  <c r="AU14" i="24"/>
  <c r="AT14" i="24"/>
  <c r="AS14" i="24"/>
  <c r="AR14" i="24"/>
  <c r="AQ14" i="24"/>
  <c r="AP14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AA14" i="24"/>
  <c r="Z14" i="24"/>
  <c r="Y14" i="24"/>
  <c r="X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BE13" i="24"/>
  <c r="BE12" i="24"/>
  <c r="BE11" i="24"/>
  <c r="BE10" i="24"/>
  <c r="AU9" i="24"/>
  <c r="AU36" i="24" s="1"/>
  <c r="AT9" i="24"/>
  <c r="AT36" i="24" s="1"/>
  <c r="AS9" i="24"/>
  <c r="AS36" i="24" s="1"/>
  <c r="AR9" i="24"/>
  <c r="AR36" i="24" s="1"/>
  <c r="AQ9" i="24"/>
  <c r="AQ36" i="24" s="1"/>
  <c r="AP9" i="24"/>
  <c r="AP36" i="24" s="1"/>
  <c r="AO9" i="24"/>
  <c r="AO36" i="24" s="1"/>
  <c r="AN9" i="24"/>
  <c r="AN36" i="24" s="1"/>
  <c r="AM9" i="24"/>
  <c r="AM36" i="24" s="1"/>
  <c r="AL9" i="24"/>
  <c r="AL36" i="24" s="1"/>
  <c r="AK9" i="24"/>
  <c r="AK36" i="24" s="1"/>
  <c r="AJ9" i="24"/>
  <c r="AJ36" i="24" s="1"/>
  <c r="AI9" i="24"/>
  <c r="AI36" i="24" s="1"/>
  <c r="AH9" i="24"/>
  <c r="AH36" i="24" s="1"/>
  <c r="AG9" i="24"/>
  <c r="AG36" i="24" s="1"/>
  <c r="AF9" i="24"/>
  <c r="AF36" i="24" s="1"/>
  <c r="AE9" i="24"/>
  <c r="AE36" i="24" s="1"/>
  <c r="AD9" i="24"/>
  <c r="AD36" i="24" s="1"/>
  <c r="AC9" i="24"/>
  <c r="AC36" i="24" s="1"/>
  <c r="AB9" i="24"/>
  <c r="AB36" i="24" s="1"/>
  <c r="AA9" i="24"/>
  <c r="AA36" i="24" s="1"/>
  <c r="Z9" i="24"/>
  <c r="Z36" i="24" s="1"/>
  <c r="Y9" i="24"/>
  <c r="Y36" i="24" s="1"/>
  <c r="X9" i="24"/>
  <c r="X36" i="24" s="1"/>
  <c r="U9" i="24"/>
  <c r="U36" i="24" s="1"/>
  <c r="T9" i="24"/>
  <c r="T36" i="24" s="1"/>
  <c r="S9" i="24"/>
  <c r="S36" i="24" s="1"/>
  <c r="R9" i="24"/>
  <c r="R36" i="24" s="1"/>
  <c r="Q9" i="24"/>
  <c r="Q36" i="24" s="1"/>
  <c r="P9" i="24"/>
  <c r="P36" i="24" s="1"/>
  <c r="O9" i="24"/>
  <c r="O36" i="24" s="1"/>
  <c r="N9" i="24"/>
  <c r="N36" i="24" s="1"/>
  <c r="M9" i="24"/>
  <c r="M36" i="24" s="1"/>
  <c r="L9" i="24"/>
  <c r="L36" i="24" s="1"/>
  <c r="K9" i="24"/>
  <c r="K36" i="24" s="1"/>
  <c r="J9" i="24"/>
  <c r="J36" i="24" s="1"/>
  <c r="I9" i="24"/>
  <c r="I36" i="24" s="1"/>
  <c r="H9" i="24"/>
  <c r="H36" i="24" s="1"/>
  <c r="G9" i="24"/>
  <c r="G36" i="24" s="1"/>
  <c r="F9" i="24"/>
  <c r="F36" i="24" s="1"/>
  <c r="E9" i="24"/>
  <c r="E36" i="24" s="1"/>
  <c r="AU8" i="24"/>
  <c r="AU35" i="24" s="1"/>
  <c r="AU37" i="24" s="1"/>
  <c r="AT8" i="24"/>
  <c r="AT35" i="24" s="1"/>
  <c r="AT37" i="24" s="1"/>
  <c r="AS8" i="24"/>
  <c r="AS35" i="24" s="1"/>
  <c r="AS37" i="24" s="1"/>
  <c r="AR8" i="24"/>
  <c r="AR35" i="24" s="1"/>
  <c r="AR37" i="24" s="1"/>
  <c r="AQ8" i="24"/>
  <c r="AQ35" i="24" s="1"/>
  <c r="AQ37" i="24" s="1"/>
  <c r="AP8" i="24"/>
  <c r="AP35" i="24" s="1"/>
  <c r="AP37" i="24" s="1"/>
  <c r="AO8" i="24"/>
  <c r="AO35" i="24" s="1"/>
  <c r="AO37" i="24" s="1"/>
  <c r="AN8" i="24"/>
  <c r="AN35" i="24" s="1"/>
  <c r="AN37" i="24" s="1"/>
  <c r="AM8" i="24"/>
  <c r="AM35" i="24" s="1"/>
  <c r="AM37" i="24" s="1"/>
  <c r="AL8" i="24"/>
  <c r="AL35" i="24" s="1"/>
  <c r="AL37" i="24" s="1"/>
  <c r="AK8" i="24"/>
  <c r="AK35" i="24" s="1"/>
  <c r="AK37" i="24" s="1"/>
  <c r="AJ8" i="24"/>
  <c r="AJ35" i="24" s="1"/>
  <c r="AJ37" i="24" s="1"/>
  <c r="AI8" i="24"/>
  <c r="AI35" i="24" s="1"/>
  <c r="AI37" i="24" s="1"/>
  <c r="AH8" i="24"/>
  <c r="AH35" i="24" s="1"/>
  <c r="AH37" i="24" s="1"/>
  <c r="AG8" i="24"/>
  <c r="AG35" i="24" s="1"/>
  <c r="AG37" i="24" s="1"/>
  <c r="AF8" i="24"/>
  <c r="AF35" i="24" s="1"/>
  <c r="AF37" i="24" s="1"/>
  <c r="AE8" i="24"/>
  <c r="AE35" i="24" s="1"/>
  <c r="AE37" i="24" s="1"/>
  <c r="AD8" i="24"/>
  <c r="AD35" i="24" s="1"/>
  <c r="AD37" i="24" s="1"/>
  <c r="AC8" i="24"/>
  <c r="AC35" i="24" s="1"/>
  <c r="AC37" i="24" s="1"/>
  <c r="AB8" i="24"/>
  <c r="AB35" i="24" s="1"/>
  <c r="AB37" i="24" s="1"/>
  <c r="AA8" i="24"/>
  <c r="AA35" i="24" s="1"/>
  <c r="AA37" i="24" s="1"/>
  <c r="Z8" i="24"/>
  <c r="Z35" i="24" s="1"/>
  <c r="Z37" i="24" s="1"/>
  <c r="Y8" i="24"/>
  <c r="Y35" i="24" s="1"/>
  <c r="Y37" i="24" s="1"/>
  <c r="X8" i="24"/>
  <c r="X35" i="24" s="1"/>
  <c r="U8" i="24"/>
  <c r="U35" i="24" s="1"/>
  <c r="U37" i="24" s="1"/>
  <c r="T8" i="24"/>
  <c r="T35" i="24" s="1"/>
  <c r="T37" i="24" s="1"/>
  <c r="S8" i="24"/>
  <c r="S35" i="24" s="1"/>
  <c r="S37" i="24" s="1"/>
  <c r="R8" i="24"/>
  <c r="R35" i="24" s="1"/>
  <c r="R37" i="24" s="1"/>
  <c r="Q8" i="24"/>
  <c r="Q35" i="24" s="1"/>
  <c r="Q37" i="24" s="1"/>
  <c r="P8" i="24"/>
  <c r="P35" i="24" s="1"/>
  <c r="P37" i="24" s="1"/>
  <c r="O8" i="24"/>
  <c r="O35" i="24" s="1"/>
  <c r="O37" i="24" s="1"/>
  <c r="N8" i="24"/>
  <c r="N35" i="24" s="1"/>
  <c r="N37" i="24" s="1"/>
  <c r="M8" i="24"/>
  <c r="M35" i="24" s="1"/>
  <c r="M37" i="24" s="1"/>
  <c r="L8" i="24"/>
  <c r="L35" i="24" s="1"/>
  <c r="L37" i="24" s="1"/>
  <c r="K8" i="24"/>
  <c r="K35" i="24" s="1"/>
  <c r="K37" i="24" s="1"/>
  <c r="J8" i="24"/>
  <c r="J35" i="24" s="1"/>
  <c r="J37" i="24" s="1"/>
  <c r="I8" i="24"/>
  <c r="I35" i="24" s="1"/>
  <c r="I37" i="24" s="1"/>
  <c r="H8" i="24"/>
  <c r="H35" i="24" s="1"/>
  <c r="H37" i="24" s="1"/>
  <c r="G8" i="24"/>
  <c r="G35" i="24" s="1"/>
  <c r="G37" i="24" s="1"/>
  <c r="F8" i="24"/>
  <c r="F35" i="24" s="1"/>
  <c r="F37" i="24" s="1"/>
  <c r="E8" i="24"/>
  <c r="E35" i="24" s="1"/>
  <c r="BD52" i="3"/>
  <c r="BC52" i="3"/>
  <c r="BB52" i="3"/>
  <c r="BA52" i="3"/>
  <c r="AZ52" i="3"/>
  <c r="AY52" i="3"/>
  <c r="AX52" i="3"/>
  <c r="AW52" i="3"/>
  <c r="AV52" i="3"/>
  <c r="W52" i="3"/>
  <c r="V52" i="3"/>
  <c r="BD51" i="3"/>
  <c r="BD53" i="3" s="1"/>
  <c r="BC51" i="3"/>
  <c r="BC53" i="3" s="1"/>
  <c r="BB51" i="3"/>
  <c r="BB53" i="3" s="1"/>
  <c r="BA51" i="3"/>
  <c r="BA53" i="3" s="1"/>
  <c r="AZ51" i="3"/>
  <c r="AZ53" i="3" s="1"/>
  <c r="AY51" i="3"/>
  <c r="AY53" i="3" s="1"/>
  <c r="AX51" i="3"/>
  <c r="AX53" i="3" s="1"/>
  <c r="AW51" i="3"/>
  <c r="AW53" i="3" s="1"/>
  <c r="AV51" i="3"/>
  <c r="AV53" i="3" s="1"/>
  <c r="W51" i="3"/>
  <c r="W53" i="3" s="1"/>
  <c r="V51" i="3"/>
  <c r="V53" i="3" s="1"/>
  <c r="BE50" i="3"/>
  <c r="BE49" i="3"/>
  <c r="BE48" i="3"/>
  <c r="BE47" i="3"/>
  <c r="BE46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BE43" i="3"/>
  <c r="BE42" i="3"/>
  <c r="BE41" i="3"/>
  <c r="BE40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BE38" i="3" s="1"/>
  <c r="BE37" i="3"/>
  <c r="BE36" i="3"/>
  <c r="BE35" i="3"/>
  <c r="BE34" i="3"/>
  <c r="BE33" i="3"/>
  <c r="BE32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BE31" i="3" s="1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BE30" i="3" s="1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BE27" i="3"/>
  <c r="BE26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BE25" i="3" s="1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BE24" i="3" s="1"/>
  <c r="BE23" i="3"/>
  <c r="BE22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BE21" i="3" s="1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BE20" i="3" s="1"/>
  <c r="BE19" i="3"/>
  <c r="BE18" i="3"/>
  <c r="BE17" i="3"/>
  <c r="BE16" i="3"/>
  <c r="BE15" i="3"/>
  <c r="BE14" i="3"/>
  <c r="BE13" i="3"/>
  <c r="BE12" i="3"/>
  <c r="BE11" i="3"/>
  <c r="BE10" i="3"/>
  <c r="AU9" i="3"/>
  <c r="AU52" i="3" s="1"/>
  <c r="AT9" i="3"/>
  <c r="AT52" i="3" s="1"/>
  <c r="AS9" i="3"/>
  <c r="AS52" i="3" s="1"/>
  <c r="AR9" i="3"/>
  <c r="AR52" i="3" s="1"/>
  <c r="AQ9" i="3"/>
  <c r="AQ52" i="3" s="1"/>
  <c r="AP9" i="3"/>
  <c r="AP52" i="3" s="1"/>
  <c r="AO9" i="3"/>
  <c r="AO52" i="3" s="1"/>
  <c r="AN9" i="3"/>
  <c r="AN52" i="3" s="1"/>
  <c r="AM9" i="3"/>
  <c r="AM52" i="3" s="1"/>
  <c r="AL9" i="3"/>
  <c r="AL52" i="3" s="1"/>
  <c r="AK9" i="3"/>
  <c r="AK52" i="3" s="1"/>
  <c r="AJ9" i="3"/>
  <c r="AJ52" i="3" s="1"/>
  <c r="AI9" i="3"/>
  <c r="AI52" i="3" s="1"/>
  <c r="AH9" i="3"/>
  <c r="AH52" i="3" s="1"/>
  <c r="AG9" i="3"/>
  <c r="AG52" i="3" s="1"/>
  <c r="AF9" i="3"/>
  <c r="AF52" i="3" s="1"/>
  <c r="AE9" i="3"/>
  <c r="AE52" i="3" s="1"/>
  <c r="AD9" i="3"/>
  <c r="AD52" i="3" s="1"/>
  <c r="AC9" i="3"/>
  <c r="AC52" i="3" s="1"/>
  <c r="AB9" i="3"/>
  <c r="AB52" i="3" s="1"/>
  <c r="AA9" i="3"/>
  <c r="AA52" i="3" s="1"/>
  <c r="Z9" i="3"/>
  <c r="Z52" i="3" s="1"/>
  <c r="Y9" i="3"/>
  <c r="Y52" i="3" s="1"/>
  <c r="X9" i="3"/>
  <c r="X52" i="3" s="1"/>
  <c r="T9" i="3"/>
  <c r="T52" i="3" s="1"/>
  <c r="S9" i="3"/>
  <c r="S52" i="3" s="1"/>
  <c r="R9" i="3"/>
  <c r="R52" i="3" s="1"/>
  <c r="Q9" i="3"/>
  <c r="Q52" i="3" s="1"/>
  <c r="P9" i="3"/>
  <c r="P52" i="3" s="1"/>
  <c r="O9" i="3"/>
  <c r="O52" i="3" s="1"/>
  <c r="N9" i="3"/>
  <c r="N52" i="3" s="1"/>
  <c r="M9" i="3"/>
  <c r="M52" i="3" s="1"/>
  <c r="L9" i="3"/>
  <c r="L52" i="3" s="1"/>
  <c r="K9" i="3"/>
  <c r="K52" i="3" s="1"/>
  <c r="J9" i="3"/>
  <c r="J52" i="3" s="1"/>
  <c r="I9" i="3"/>
  <c r="I52" i="3" s="1"/>
  <c r="H9" i="3"/>
  <c r="H52" i="3" s="1"/>
  <c r="G9" i="3"/>
  <c r="G52" i="3" s="1"/>
  <c r="F9" i="3"/>
  <c r="F52" i="3" s="1"/>
  <c r="E9" i="3"/>
  <c r="E52" i="3" s="1"/>
  <c r="AU51" i="3"/>
  <c r="AU53" i="3" s="1"/>
  <c r="AT51" i="3"/>
  <c r="AT53" i="3" s="1"/>
  <c r="AS51" i="3"/>
  <c r="AS53" i="3" s="1"/>
  <c r="AR51" i="3"/>
  <c r="AR53" i="3" s="1"/>
  <c r="AQ51" i="3"/>
  <c r="AQ53" i="3" s="1"/>
  <c r="AP51" i="3"/>
  <c r="AP53" i="3" s="1"/>
  <c r="AO51" i="3"/>
  <c r="AO53" i="3" s="1"/>
  <c r="AN51" i="3"/>
  <c r="AN53" i="3" s="1"/>
  <c r="AM51" i="3"/>
  <c r="AM53" i="3" s="1"/>
  <c r="AL51" i="3"/>
  <c r="AL53" i="3" s="1"/>
  <c r="AK51" i="3"/>
  <c r="AK53" i="3" s="1"/>
  <c r="AJ51" i="3"/>
  <c r="AJ53" i="3" s="1"/>
  <c r="AI51" i="3"/>
  <c r="AI53" i="3" s="1"/>
  <c r="AH51" i="3"/>
  <c r="AH53" i="3" s="1"/>
  <c r="AG51" i="3"/>
  <c r="AG53" i="3" s="1"/>
  <c r="AF51" i="3"/>
  <c r="AF53" i="3" s="1"/>
  <c r="AE51" i="3"/>
  <c r="AE53" i="3" s="1"/>
  <c r="AD51" i="3"/>
  <c r="AD53" i="3" s="1"/>
  <c r="AC51" i="3"/>
  <c r="AC53" i="3" s="1"/>
  <c r="AB51" i="3"/>
  <c r="AB53" i="3" s="1"/>
  <c r="AA51" i="3"/>
  <c r="AA53" i="3" s="1"/>
  <c r="Z51" i="3"/>
  <c r="Z53" i="3" s="1"/>
  <c r="Y51" i="3"/>
  <c r="Y53" i="3" s="1"/>
  <c r="X51" i="3"/>
  <c r="T51" i="3"/>
  <c r="T53" i="3" s="1"/>
  <c r="S51" i="3"/>
  <c r="S53" i="3" s="1"/>
  <c r="R51" i="3"/>
  <c r="R53" i="3" s="1"/>
  <c r="Q51" i="3"/>
  <c r="Q53" i="3" s="1"/>
  <c r="P51" i="3"/>
  <c r="P53" i="3" s="1"/>
  <c r="O51" i="3"/>
  <c r="O53" i="3" s="1"/>
  <c r="N51" i="3"/>
  <c r="N53" i="3" s="1"/>
  <c r="M51" i="3"/>
  <c r="M53" i="3" s="1"/>
  <c r="L51" i="3"/>
  <c r="L53" i="3" s="1"/>
  <c r="K51" i="3"/>
  <c r="K53" i="3" s="1"/>
  <c r="J51" i="3"/>
  <c r="J53" i="3" s="1"/>
  <c r="I51" i="3"/>
  <c r="I53" i="3" s="1"/>
  <c r="H51" i="3"/>
  <c r="H53" i="3" s="1"/>
  <c r="G51" i="3"/>
  <c r="G53" i="3" s="1"/>
  <c r="F51" i="3"/>
  <c r="F53" i="3" s="1"/>
  <c r="E51" i="3"/>
  <c r="BD51" i="10"/>
  <c r="BC51" i="10"/>
  <c r="BB51" i="10"/>
  <c r="BA51" i="10"/>
  <c r="AZ51" i="10"/>
  <c r="AY51" i="10"/>
  <c r="AX51" i="10"/>
  <c r="AW51" i="10"/>
  <c r="AV51" i="10"/>
  <c r="AU51" i="10"/>
  <c r="W51" i="10"/>
  <c r="V51" i="10"/>
  <c r="BD50" i="10"/>
  <c r="BD52" i="10" s="1"/>
  <c r="BC50" i="10"/>
  <c r="BC52" i="10" s="1"/>
  <c r="BB50" i="10"/>
  <c r="BB52" i="10" s="1"/>
  <c r="BA50" i="10"/>
  <c r="BA52" i="10" s="1"/>
  <c r="AZ50" i="10"/>
  <c r="AZ52" i="10" s="1"/>
  <c r="AY50" i="10"/>
  <c r="AY52" i="10" s="1"/>
  <c r="AX50" i="10"/>
  <c r="AX52" i="10" s="1"/>
  <c r="AW50" i="10"/>
  <c r="AW52" i="10" s="1"/>
  <c r="AV50" i="10"/>
  <c r="AV52" i="10" s="1"/>
  <c r="AU50" i="10"/>
  <c r="AU52" i="10" s="1"/>
  <c r="W50" i="10"/>
  <c r="W52" i="10" s="1"/>
  <c r="V50" i="10"/>
  <c r="V52" i="10" s="1"/>
  <c r="U50" i="10"/>
  <c r="BE49" i="10"/>
  <c r="BE48" i="10"/>
  <c r="BE47" i="10"/>
  <c r="BE46" i="10"/>
  <c r="BE45" i="10"/>
  <c r="BE44" i="10"/>
  <c r="AT43" i="10"/>
  <c r="AS43" i="10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BE43" i="10" s="1"/>
  <c r="AT42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AT41" i="10"/>
  <c r="AS41" i="10"/>
  <c r="AR41" i="10"/>
  <c r="AQ41" i="10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AT40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BE39" i="10"/>
  <c r="BE38" i="10"/>
  <c r="BE37" i="10"/>
  <c r="BE36" i="10"/>
  <c r="BE35" i="10"/>
  <c r="BE34" i="10"/>
  <c r="BE33" i="10"/>
  <c r="BE32" i="10"/>
  <c r="BE31" i="10"/>
  <c r="BE30" i="10"/>
  <c r="BE29" i="10"/>
  <c r="BE28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BE26" i="10" s="1"/>
  <c r="BE25" i="10"/>
  <c r="BE24" i="10"/>
  <c r="BE23" i="10"/>
  <c r="BE22" i="10"/>
  <c r="BE20" i="10" s="1"/>
  <c r="BE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BE19" i="10"/>
  <c r="BE18" i="10"/>
  <c r="BE17" i="10"/>
  <c r="BE16" i="10"/>
  <c r="BE15" i="10"/>
  <c r="BE14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BE12" i="10" s="1"/>
  <c r="BE11" i="10"/>
  <c r="BE10" i="10"/>
  <c r="AT9" i="10"/>
  <c r="AT51" i="10" s="1"/>
  <c r="AS9" i="10"/>
  <c r="AS51" i="10" s="1"/>
  <c r="AR9" i="10"/>
  <c r="AR51" i="10" s="1"/>
  <c r="AQ9" i="10"/>
  <c r="AQ51" i="10" s="1"/>
  <c r="AP9" i="10"/>
  <c r="AP51" i="10" s="1"/>
  <c r="AO9" i="10"/>
  <c r="AO51" i="10" s="1"/>
  <c r="AN9" i="10"/>
  <c r="AN51" i="10" s="1"/>
  <c r="AM9" i="10"/>
  <c r="AM51" i="10" s="1"/>
  <c r="AL9" i="10"/>
  <c r="AL51" i="10" s="1"/>
  <c r="AK9" i="10"/>
  <c r="AK51" i="10" s="1"/>
  <c r="AJ9" i="10"/>
  <c r="AJ51" i="10" s="1"/>
  <c r="AI9" i="10"/>
  <c r="AI51" i="10" s="1"/>
  <c r="AH9" i="10"/>
  <c r="AH51" i="10" s="1"/>
  <c r="AG9" i="10"/>
  <c r="AG51" i="10" s="1"/>
  <c r="AF9" i="10"/>
  <c r="AF51" i="10" s="1"/>
  <c r="AE9" i="10"/>
  <c r="AE51" i="10" s="1"/>
  <c r="AD9" i="10"/>
  <c r="AD51" i="10" s="1"/>
  <c r="AC9" i="10"/>
  <c r="AC51" i="10" s="1"/>
  <c r="AB9" i="10"/>
  <c r="AB51" i="10" s="1"/>
  <c r="AA9" i="10"/>
  <c r="AA51" i="10" s="1"/>
  <c r="Z9" i="10"/>
  <c r="Z51" i="10" s="1"/>
  <c r="Y9" i="10"/>
  <c r="Y51" i="10" s="1"/>
  <c r="X9" i="10"/>
  <c r="X51" i="10" s="1"/>
  <c r="T9" i="10"/>
  <c r="T51" i="10" s="1"/>
  <c r="S9" i="10"/>
  <c r="S51" i="10" s="1"/>
  <c r="R9" i="10"/>
  <c r="R51" i="10" s="1"/>
  <c r="Q9" i="10"/>
  <c r="Q51" i="10" s="1"/>
  <c r="P9" i="10"/>
  <c r="P51" i="10" s="1"/>
  <c r="O9" i="10"/>
  <c r="O51" i="10" s="1"/>
  <c r="N9" i="10"/>
  <c r="N51" i="10" s="1"/>
  <c r="M9" i="10"/>
  <c r="M51" i="10" s="1"/>
  <c r="L9" i="10"/>
  <c r="L51" i="10" s="1"/>
  <c r="K9" i="10"/>
  <c r="K51" i="10" s="1"/>
  <c r="J9" i="10"/>
  <c r="J51" i="10" s="1"/>
  <c r="I9" i="10"/>
  <c r="I51" i="10" s="1"/>
  <c r="H9" i="10"/>
  <c r="H51" i="10" s="1"/>
  <c r="G9" i="10"/>
  <c r="G51" i="10" s="1"/>
  <c r="F9" i="10"/>
  <c r="F51" i="10" s="1"/>
  <c r="E9" i="10"/>
  <c r="E51" i="10" s="1"/>
  <c r="AT8" i="10"/>
  <c r="AT50" i="10" s="1"/>
  <c r="AT52" i="10" s="1"/>
  <c r="AS8" i="10"/>
  <c r="AS50" i="10" s="1"/>
  <c r="AS52" i="10" s="1"/>
  <c r="AR8" i="10"/>
  <c r="AR50" i="10" s="1"/>
  <c r="AR52" i="10" s="1"/>
  <c r="AQ8" i="10"/>
  <c r="AQ50" i="10" s="1"/>
  <c r="AQ52" i="10" s="1"/>
  <c r="AP8" i="10"/>
  <c r="AP50" i="10" s="1"/>
  <c r="AP52" i="10" s="1"/>
  <c r="AO8" i="10"/>
  <c r="AO50" i="10" s="1"/>
  <c r="AO52" i="10" s="1"/>
  <c r="AN8" i="10"/>
  <c r="AN50" i="10" s="1"/>
  <c r="AN52" i="10" s="1"/>
  <c r="AM8" i="10"/>
  <c r="AM50" i="10" s="1"/>
  <c r="AM52" i="10" s="1"/>
  <c r="AL8" i="10"/>
  <c r="AL50" i="10" s="1"/>
  <c r="AL52" i="10" s="1"/>
  <c r="AK8" i="10"/>
  <c r="AK50" i="10" s="1"/>
  <c r="AK52" i="10" s="1"/>
  <c r="AJ8" i="10"/>
  <c r="AJ50" i="10" s="1"/>
  <c r="AJ52" i="10" s="1"/>
  <c r="AI8" i="10"/>
  <c r="AI50" i="10" s="1"/>
  <c r="AI52" i="10" s="1"/>
  <c r="AH8" i="10"/>
  <c r="AH50" i="10" s="1"/>
  <c r="AH52" i="10" s="1"/>
  <c r="AG8" i="10"/>
  <c r="AG50" i="10" s="1"/>
  <c r="AG52" i="10" s="1"/>
  <c r="AF8" i="10"/>
  <c r="AF50" i="10" s="1"/>
  <c r="AF52" i="10" s="1"/>
  <c r="AE8" i="10"/>
  <c r="AE50" i="10" s="1"/>
  <c r="AE52" i="10" s="1"/>
  <c r="AD8" i="10"/>
  <c r="AD50" i="10" s="1"/>
  <c r="AD52" i="10" s="1"/>
  <c r="AC8" i="10"/>
  <c r="AC50" i="10" s="1"/>
  <c r="AC52" i="10" s="1"/>
  <c r="AB8" i="10"/>
  <c r="AB50" i="10" s="1"/>
  <c r="AB52" i="10" s="1"/>
  <c r="AA8" i="10"/>
  <c r="AA50" i="10" s="1"/>
  <c r="AA52" i="10" s="1"/>
  <c r="Z8" i="10"/>
  <c r="Z50" i="10" s="1"/>
  <c r="Z52" i="10" s="1"/>
  <c r="Y8" i="10"/>
  <c r="Y50" i="10" s="1"/>
  <c r="Y52" i="10" s="1"/>
  <c r="X8" i="10"/>
  <c r="X50" i="10" s="1"/>
  <c r="T8" i="10"/>
  <c r="T50" i="10" s="1"/>
  <c r="T52" i="10" s="1"/>
  <c r="S8" i="10"/>
  <c r="S50" i="10" s="1"/>
  <c r="S52" i="10" s="1"/>
  <c r="R8" i="10"/>
  <c r="R50" i="10" s="1"/>
  <c r="R52" i="10" s="1"/>
  <c r="Q8" i="10"/>
  <c r="Q50" i="10" s="1"/>
  <c r="Q52" i="10" s="1"/>
  <c r="P8" i="10"/>
  <c r="P50" i="10" s="1"/>
  <c r="P52" i="10" s="1"/>
  <c r="O8" i="10"/>
  <c r="O50" i="10" s="1"/>
  <c r="O52" i="10" s="1"/>
  <c r="N8" i="10"/>
  <c r="N50" i="10" s="1"/>
  <c r="N52" i="10" s="1"/>
  <c r="M8" i="10"/>
  <c r="M50" i="10" s="1"/>
  <c r="M52" i="10" s="1"/>
  <c r="L8" i="10"/>
  <c r="L50" i="10" s="1"/>
  <c r="L52" i="10" s="1"/>
  <c r="K8" i="10"/>
  <c r="K50" i="10" s="1"/>
  <c r="K52" i="10" s="1"/>
  <c r="J8" i="10"/>
  <c r="J50" i="10" s="1"/>
  <c r="J52" i="10" s="1"/>
  <c r="I8" i="10"/>
  <c r="I50" i="10" s="1"/>
  <c r="I52" i="10" s="1"/>
  <c r="H8" i="10"/>
  <c r="H50" i="10" s="1"/>
  <c r="H52" i="10" s="1"/>
  <c r="G8" i="10"/>
  <c r="G50" i="10" s="1"/>
  <c r="G52" i="10" s="1"/>
  <c r="F8" i="10"/>
  <c r="F50" i="10" s="1"/>
  <c r="F52" i="10" s="1"/>
  <c r="E8" i="10"/>
  <c r="E50" i="10" s="1"/>
  <c r="BC45" i="14"/>
  <c r="BA45" i="14"/>
  <c r="AY45" i="14"/>
  <c r="AW45" i="14"/>
  <c r="AU45" i="14"/>
  <c r="V45" i="14"/>
  <c r="BE42" i="14"/>
  <c r="BE41" i="14"/>
  <c r="BE40" i="14"/>
  <c r="BE39" i="14"/>
  <c r="BE38" i="14"/>
  <c r="BE37" i="14"/>
  <c r="BE36" i="14"/>
  <c r="BE35" i="14"/>
  <c r="BE34" i="14"/>
  <c r="BE33" i="14"/>
  <c r="BE32" i="14"/>
  <c r="BE31" i="14"/>
  <c r="BE30" i="14"/>
  <c r="BE29" i="14"/>
  <c r="BE28" i="14"/>
  <c r="BE27" i="14"/>
  <c r="BE26" i="14"/>
  <c r="BE25" i="14"/>
  <c r="BE24" i="14"/>
  <c r="BE23" i="14"/>
  <c r="BE22" i="14"/>
  <c r="BE21" i="14"/>
  <c r="BE20" i="14"/>
  <c r="BE19" i="14"/>
  <c r="BE18" i="14"/>
  <c r="BE17" i="14"/>
  <c r="BE16" i="14"/>
  <c r="BE15" i="14"/>
  <c r="BE14" i="14"/>
  <c r="BE13" i="14"/>
  <c r="BE12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AT10" i="14"/>
  <c r="AT45" i="14" s="1"/>
  <c r="AS10" i="14"/>
  <c r="AR10" i="14"/>
  <c r="AR45" i="14" s="1"/>
  <c r="AQ10" i="14"/>
  <c r="AP10" i="14"/>
  <c r="AP45" i="14" s="1"/>
  <c r="AO10" i="14"/>
  <c r="AN10" i="14"/>
  <c r="AN45" i="14" s="1"/>
  <c r="AM10" i="14"/>
  <c r="AL10" i="14"/>
  <c r="AL45" i="14" s="1"/>
  <c r="AK10" i="14"/>
  <c r="AJ10" i="14"/>
  <c r="AJ45" i="14" s="1"/>
  <c r="AI10" i="14"/>
  <c r="AH10" i="14"/>
  <c r="AH45" i="14" s="1"/>
  <c r="AG10" i="14"/>
  <c r="AF10" i="14"/>
  <c r="AF45" i="14" s="1"/>
  <c r="AE10" i="14"/>
  <c r="AD10" i="14"/>
  <c r="AD45" i="14" s="1"/>
  <c r="AC10" i="14"/>
  <c r="AB10" i="14"/>
  <c r="AB45" i="14" s="1"/>
  <c r="AA10" i="14"/>
  <c r="Z10" i="14"/>
  <c r="Z45" i="14" s="1"/>
  <c r="Y10" i="14"/>
  <c r="X10" i="14"/>
  <c r="X45" i="14" s="1"/>
  <c r="T10" i="14"/>
  <c r="S10" i="14"/>
  <c r="S45" i="14" s="1"/>
  <c r="R10" i="14"/>
  <c r="Q10" i="14"/>
  <c r="Q45" i="14" s="1"/>
  <c r="P10" i="14"/>
  <c r="O10" i="14"/>
  <c r="O45" i="14" s="1"/>
  <c r="N10" i="14"/>
  <c r="M10" i="14"/>
  <c r="M45" i="14" s="1"/>
  <c r="L10" i="14"/>
  <c r="K10" i="14"/>
  <c r="K45" i="14" s="1"/>
  <c r="J10" i="14"/>
  <c r="I10" i="14"/>
  <c r="I45" i="14" s="1"/>
  <c r="H10" i="14"/>
  <c r="G10" i="14"/>
  <c r="G45" i="14" s="1"/>
  <c r="F10" i="14"/>
  <c r="E10" i="14"/>
  <c r="BE10" i="14" s="1"/>
  <c r="AA9" i="14"/>
  <c r="AB9" i="14" s="1"/>
  <c r="AC9" i="14" s="1"/>
  <c r="AD9" i="14" s="1"/>
  <c r="AE9" i="14" s="1"/>
  <c r="AF9" i="14" s="1"/>
  <c r="AG9" i="14" s="1"/>
  <c r="AH9" i="14" s="1"/>
  <c r="AI9" i="14" s="1"/>
  <c r="AJ9" i="14" s="1"/>
  <c r="AK9" i="14" s="1"/>
  <c r="AL9" i="14" s="1"/>
  <c r="AM9" i="14" s="1"/>
  <c r="AN9" i="14" s="1"/>
  <c r="AO9" i="14" s="1"/>
  <c r="AP9" i="14" s="1"/>
  <c r="AQ9" i="14" s="1"/>
  <c r="AR9" i="14" s="1"/>
  <c r="AS9" i="14" s="1"/>
  <c r="AT9" i="14" s="1"/>
  <c r="AU9" i="14" s="1"/>
  <c r="AV9" i="14" s="1"/>
  <c r="AW9" i="14" s="1"/>
  <c r="AX9" i="14" s="1"/>
  <c r="AY9" i="14" s="1"/>
  <c r="AZ9" i="14" s="1"/>
  <c r="BA9" i="14" s="1"/>
  <c r="BB9" i="14" s="1"/>
  <c r="BC9" i="14" s="1"/>
  <c r="BD9" i="14" s="1"/>
  <c r="V9" i="14"/>
  <c r="W9" i="14" s="1"/>
  <c r="X9" i="14" s="1"/>
  <c r="Y9" i="14" s="1"/>
  <c r="AE7" i="14"/>
  <c r="AF7" i="14" s="1"/>
  <c r="AG7" i="14" s="1"/>
  <c r="AH7" i="14" s="1"/>
  <c r="AI7" i="14" s="1"/>
  <c r="AJ7" i="14" s="1"/>
  <c r="AK7" i="14" s="1"/>
  <c r="AL7" i="14" s="1"/>
  <c r="AM7" i="14" s="1"/>
  <c r="AN7" i="14" s="1"/>
  <c r="AO7" i="14" s="1"/>
  <c r="AP7" i="14" s="1"/>
  <c r="AQ7" i="14" s="1"/>
  <c r="AR7" i="14" s="1"/>
  <c r="AS7" i="14" s="1"/>
  <c r="AT7" i="14" s="1"/>
  <c r="AU7" i="14" s="1"/>
  <c r="AV7" i="14" s="1"/>
  <c r="AW7" i="14" s="1"/>
  <c r="AX7" i="14" s="1"/>
  <c r="AY7" i="14" s="1"/>
  <c r="AZ7" i="14" s="1"/>
  <c r="BA7" i="14" s="1"/>
  <c r="BB7" i="14" s="1"/>
  <c r="BC7" i="14" s="1"/>
  <c r="BD7" i="14" s="1"/>
  <c r="BE28" i="3" l="1"/>
  <c r="BE29" i="3"/>
  <c r="BE40" i="10"/>
  <c r="U52" i="10"/>
  <c r="F45" i="14"/>
  <c r="H45" i="14"/>
  <c r="J45" i="14"/>
  <c r="L45" i="14"/>
  <c r="N45" i="14"/>
  <c r="P45" i="14"/>
  <c r="R45" i="14"/>
  <c r="T45" i="14"/>
  <c r="Y45" i="14"/>
  <c r="AA45" i="14"/>
  <c r="AC45" i="14"/>
  <c r="AE45" i="14"/>
  <c r="AG45" i="14"/>
  <c r="AI45" i="14"/>
  <c r="AK45" i="14"/>
  <c r="AM45" i="14"/>
  <c r="AO45" i="14"/>
  <c r="AQ45" i="14"/>
  <c r="AS45" i="14"/>
  <c r="U45" i="14"/>
  <c r="W45" i="14"/>
  <c r="AV45" i="14"/>
  <c r="AX45" i="14"/>
  <c r="AZ45" i="14"/>
  <c r="BB45" i="14"/>
  <c r="BD45" i="14"/>
  <c r="X37" i="24"/>
  <c r="BE8" i="24"/>
  <c r="BE36" i="24"/>
  <c r="BE14" i="24"/>
  <c r="BE20" i="24"/>
  <c r="BE22" i="24"/>
  <c r="BE23" i="24"/>
  <c r="E37" i="24"/>
  <c r="BE35" i="24"/>
  <c r="BE9" i="24"/>
  <c r="E53" i="3"/>
  <c r="BE51" i="3"/>
  <c r="X53" i="3"/>
  <c r="BE8" i="3"/>
  <c r="BE52" i="3"/>
  <c r="BE9" i="3"/>
  <c r="BE39" i="3"/>
  <c r="BE45" i="3"/>
  <c r="E52" i="10"/>
  <c r="BE50" i="10"/>
  <c r="X52" i="10"/>
  <c r="BE9" i="10"/>
  <c r="BE13" i="10"/>
  <c r="BE27" i="10"/>
  <c r="BE8" i="10"/>
  <c r="BE51" i="10"/>
  <c r="BE41" i="10"/>
  <c r="BE42" i="10"/>
  <c r="BE11" i="14"/>
  <c r="BE37" i="24" l="1"/>
  <c r="BE53" i="3"/>
  <c r="BE52" i="10"/>
  <c r="BE44" i="14"/>
  <c r="E45" i="14"/>
  <c r="BE43" i="14"/>
  <c r="BE45" i="14" l="1"/>
</calcChain>
</file>

<file path=xl/sharedStrings.xml><?xml version="1.0" encoding="utf-8"?>
<sst xmlns="http://schemas.openxmlformats.org/spreadsheetml/2006/main" count="1186" uniqueCount="235">
  <si>
    <t xml:space="preserve">                                                                                                                                  УТВЕРЖДАЮ</t>
  </si>
  <si>
    <t>КАЛЕНДАРНЫЙ УЧЕБНЫЙ ГРАФИК</t>
  </si>
  <si>
    <t>«Ейский полипофильный колледж»</t>
  </si>
  <si>
    <t>среднего профессионального образования</t>
  </si>
  <si>
    <t>программы подготовки специалистов среднего звена</t>
  </si>
  <si>
    <r>
      <t xml:space="preserve">на базе   </t>
    </r>
    <r>
      <rPr>
        <u/>
        <sz val="14"/>
        <rFont val="Times New Roman"/>
        <family val="1"/>
        <charset val="204"/>
      </rPr>
      <t>основного общего образования</t>
    </r>
  </si>
  <si>
    <t>1. КАЛЕНДАРНЫЕ ГРАФИКИ</t>
  </si>
  <si>
    <t>1.1.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</si>
  <si>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</si>
  <si>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</si>
  <si>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</si>
  <si>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</si>
  <si>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</si>
  <si>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 xml:space="preserve">29 сент. -5 окт. </t>
  </si>
  <si>
    <t>Октябрь</t>
  </si>
  <si>
    <t>27 окт. - 2 нояб.</t>
  </si>
  <si>
    <t>Ноябрь</t>
  </si>
  <si>
    <t>Декабрь</t>
  </si>
  <si>
    <t>29 дек. - 4 янв.</t>
  </si>
  <si>
    <t>Январь</t>
  </si>
  <si>
    <t>26 янв. - 1 фев.</t>
  </si>
  <si>
    <t>Февраль</t>
  </si>
  <si>
    <t>23 фев. – 1 марта</t>
  </si>
  <si>
    <t>Март</t>
  </si>
  <si>
    <t xml:space="preserve"> 30 мар. - 5 апр.</t>
  </si>
  <si>
    <t>Апрель</t>
  </si>
  <si>
    <t>27 апр. – 3 мая</t>
  </si>
  <si>
    <t>Май</t>
  </si>
  <si>
    <t>Июнь</t>
  </si>
  <si>
    <t xml:space="preserve"> 29 июня-5 июля</t>
  </si>
  <si>
    <t>Июль</t>
  </si>
  <si>
    <t>27 июля - 2 авг.</t>
  </si>
  <si>
    <t>Август</t>
  </si>
  <si>
    <t>Всего часов</t>
  </si>
  <si>
    <t>01-07</t>
  </si>
  <si>
    <t>08-14</t>
  </si>
  <si>
    <t>15-21</t>
  </si>
  <si>
    <t>22-28</t>
  </si>
  <si>
    <t>06-12</t>
  </si>
  <si>
    <t>13-19</t>
  </si>
  <si>
    <t>20-26</t>
  </si>
  <si>
    <t>03-09</t>
  </si>
  <si>
    <t>10-16</t>
  </si>
  <si>
    <t>17-23</t>
  </si>
  <si>
    <t>24-30</t>
  </si>
  <si>
    <t>05-11</t>
  </si>
  <si>
    <t>12-18</t>
  </si>
  <si>
    <t>19-25</t>
  </si>
  <si>
    <t>02-08</t>
  </si>
  <si>
    <t>09-15</t>
  </si>
  <si>
    <t>16-22</t>
  </si>
  <si>
    <t>23-29</t>
  </si>
  <si>
    <t>04-10</t>
  </si>
  <si>
    <t>11-17</t>
  </si>
  <si>
    <t>18-24</t>
  </si>
  <si>
    <t>25-31</t>
  </si>
  <si>
    <t>24-31</t>
  </si>
  <si>
    <t>Порядковые номера  календарных недель</t>
  </si>
  <si>
    <t>Порядковые номера  недель учебного года</t>
  </si>
  <si>
    <t>1 курс</t>
  </si>
  <si>
    <t>О.00</t>
  </si>
  <si>
    <t>обяз. уч.</t>
  </si>
  <si>
    <t>сам. р. с.</t>
  </si>
  <si>
    <t>ОУДб.01</t>
  </si>
  <si>
    <t xml:space="preserve">Русский язык </t>
  </si>
  <si>
    <t>ОУДб.02</t>
  </si>
  <si>
    <t>Литература</t>
  </si>
  <si>
    <t>ОУДб.03</t>
  </si>
  <si>
    <t>Иностранный язык</t>
  </si>
  <si>
    <t>ОУДб.04</t>
  </si>
  <si>
    <t>Математика</t>
  </si>
  <si>
    <t>ОУДб.05</t>
  </si>
  <si>
    <t>История</t>
  </si>
  <si>
    <t>ОУДб.06</t>
  </si>
  <si>
    <t>Физическая культура</t>
  </si>
  <si>
    <t>ОУДб.07</t>
  </si>
  <si>
    <t>Основы безопасности жизнедеятельности</t>
  </si>
  <si>
    <t>ОУДб.08</t>
  </si>
  <si>
    <t>ОУДб.09</t>
  </si>
  <si>
    <t>ОУДб.10</t>
  </si>
  <si>
    <t>География</t>
  </si>
  <si>
    <t>ОУДб.11</t>
  </si>
  <si>
    <t>ОУДп.13</t>
  </si>
  <si>
    <t>Информатика</t>
  </si>
  <si>
    <t>ОУДп.14</t>
  </si>
  <si>
    <t>ОУДп.15</t>
  </si>
  <si>
    <t>Основы проектно-исследовательской деятельности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</si>
  <si>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</si>
  <si>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</si>
  <si>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</si>
  <si>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Номера календарных недель</t>
  </si>
  <si>
    <t>Порядковые номера недель учебного года</t>
  </si>
  <si>
    <t>2 курс</t>
  </si>
  <si>
    <t>Астрономия</t>
  </si>
  <si>
    <t>ОГСЭ.00</t>
  </si>
  <si>
    <t>ОГСЭ.01</t>
  </si>
  <si>
    <t>Основы философии</t>
  </si>
  <si>
    <t>ОГСЭ.02</t>
  </si>
  <si>
    <t>ОГСЭ.03</t>
  </si>
  <si>
    <t>ОГСЭ.04</t>
  </si>
  <si>
    <t>ОГСЭ.05</t>
  </si>
  <si>
    <t>ЕН.00</t>
  </si>
  <si>
    <t>ЕН.02</t>
  </si>
  <si>
    <t>Экологические основы природопользования</t>
  </si>
  <si>
    <t>П.00</t>
  </si>
  <si>
    <t>ОП. 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</si>
  <si>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</si>
  <si>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</si>
  <si>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</si>
  <si>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</si>
  <si>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</si>
  <si>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</si>
  <si>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</si>
  <si>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</si>
  <si>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Безопасность жизнедеятельности</t>
  </si>
  <si>
    <t>МДК.01.01</t>
  </si>
  <si>
    <t>УП.01</t>
  </si>
  <si>
    <t>Учебная практика</t>
  </si>
  <si>
    <t>ПП.01</t>
  </si>
  <si>
    <t xml:space="preserve"> 29 мар. - 4 апр.</t>
  </si>
  <si>
    <t>26 апр. – 2 мая</t>
  </si>
  <si>
    <t>31 мая - 6 июня</t>
  </si>
  <si>
    <t xml:space="preserve"> 28 июня - 4 июля</t>
  </si>
  <si>
    <t>26 июля - 1 авг.</t>
  </si>
  <si>
    <t>07-13</t>
  </si>
  <si>
    <t>14-20</t>
  </si>
  <si>
    <t>21-27</t>
  </si>
  <si>
    <t>23-31</t>
  </si>
  <si>
    <t>3 курс</t>
  </si>
  <si>
    <t>ЕН.01</t>
  </si>
  <si>
    <t>ОП.09</t>
  </si>
  <si>
    <t>ПМ. 02</t>
  </si>
  <si>
    <t>МДК.02.02</t>
  </si>
  <si>
    <t>ПМ. 03</t>
  </si>
  <si>
    <t>МДК.03.01</t>
  </si>
  <si>
    <t>УП.03</t>
  </si>
  <si>
    <t>ПП.03</t>
  </si>
  <si>
    <t>МДК.02.01</t>
  </si>
  <si>
    <t>УП.02</t>
  </si>
  <si>
    <t>ПП.02</t>
  </si>
  <si>
    <t>ПДП</t>
  </si>
  <si>
    <t>4 нед.</t>
  </si>
  <si>
    <t>ГИА</t>
  </si>
  <si>
    <t>Государственная итоговая аттестация</t>
  </si>
  <si>
    <t>6 нед.</t>
  </si>
  <si>
    <t>х</t>
  </si>
  <si>
    <t>1.2. КАЛЕНДАРНЫЙ ГРАФИК АТТЕСТАЦИЙ</t>
  </si>
  <si>
    <t>Формы промежуточной аттестации</t>
  </si>
  <si>
    <t>Э(к)</t>
  </si>
  <si>
    <t>1 Э(к)</t>
  </si>
  <si>
    <t>Э</t>
  </si>
  <si>
    <t>1 Э</t>
  </si>
  <si>
    <t>ДЗ</t>
  </si>
  <si>
    <t>1 ДЗ</t>
  </si>
  <si>
    <t>2 Э</t>
  </si>
  <si>
    <t>З</t>
  </si>
  <si>
    <t>1 З/ 1 ДЗ</t>
  </si>
  <si>
    <t>Всего аттестаций в неделю</t>
  </si>
  <si>
    <t>2 З</t>
  </si>
  <si>
    <t>ДЗ(к)</t>
  </si>
  <si>
    <t>Экв</t>
  </si>
  <si>
    <t>1 Экв</t>
  </si>
  <si>
    <r>
      <t xml:space="preserve">Форма обучения – </t>
    </r>
    <r>
      <rPr>
        <u/>
        <sz val="14"/>
        <rFont val="Times New Roman"/>
        <family val="1"/>
        <charset val="204"/>
      </rPr>
      <t>очная</t>
    </r>
  </si>
  <si>
    <t>Общеобразовательный цикл</t>
  </si>
  <si>
    <t>ОП.00</t>
  </si>
  <si>
    <t>Общепрофессиональный цикл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</si>
  <si>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</si>
  <si>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</si>
  <si>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 xml:space="preserve">Общепрофессиональный цикл </t>
  </si>
  <si>
    <r>
      <t>Профессиональный цикл</t>
    </r>
    <r>
      <rPr>
        <b/>
        <i/>
        <sz val="8"/>
        <rFont val="Times New Roman"/>
        <family val="1"/>
        <charset val="204"/>
      </rPr>
      <t xml:space="preserve"> </t>
    </r>
  </si>
  <si>
    <t>ПМ.01</t>
  </si>
  <si>
    <t>Психология общения</t>
  </si>
  <si>
    <t>Эм</t>
  </si>
  <si>
    <t>1 Эм</t>
  </si>
  <si>
    <t>УД.16</t>
  </si>
  <si>
    <t>1 З/ 11 ДЗ/ 5 Э</t>
  </si>
  <si>
    <t>Иностранный язык в профессиональной деятельности</t>
  </si>
  <si>
    <t xml:space="preserve">Производственная практика </t>
  </si>
  <si>
    <t xml:space="preserve">Преддипломная практика </t>
  </si>
  <si>
    <t>Прмежуточная аттестация</t>
  </si>
  <si>
    <t>ПА</t>
  </si>
  <si>
    <t>И.о. директора____________С.В. Дзога</t>
  </si>
  <si>
    <t>«____» ____________ 2022 г.</t>
  </si>
  <si>
    <t>Родная литература (русская)</t>
  </si>
  <si>
    <t xml:space="preserve">государственного бюджетного профессионального образовательного учреждения Краснодарского края </t>
  </si>
  <si>
    <t>основной  образовательной программы</t>
  </si>
  <si>
    <r>
      <rPr>
        <sz val="14"/>
        <rFont val="Times New Roman"/>
        <family val="1"/>
        <charset val="204"/>
      </rPr>
      <t xml:space="preserve">по специальности </t>
    </r>
    <r>
      <rPr>
        <b/>
        <u/>
        <sz val="14"/>
        <rFont val="Times New Roman"/>
        <family val="1"/>
        <charset val="204"/>
      </rPr>
      <t>35.02.05 Агрономия</t>
    </r>
  </si>
  <si>
    <r>
      <rPr>
        <u/>
        <sz val="14"/>
        <rFont val="Times New Roman"/>
        <family val="1"/>
        <charset val="204"/>
      </rPr>
      <t>базовой</t>
    </r>
    <r>
      <rPr>
        <sz val="14"/>
        <rFont val="Times New Roman"/>
        <family val="1"/>
        <charset val="204"/>
      </rPr>
      <t xml:space="preserve"> подготовки</t>
    </r>
  </si>
  <si>
    <r>
      <t xml:space="preserve">Квалификация: </t>
    </r>
    <r>
      <rPr>
        <u/>
        <sz val="14"/>
        <rFont val="Times New Roman"/>
        <family val="1"/>
        <charset val="204"/>
      </rPr>
      <t>агроном</t>
    </r>
  </si>
  <si>
    <t>Нормативный срок обучения – 3 года  10 месяцев</t>
  </si>
  <si>
    <t>Физика</t>
  </si>
  <si>
    <t>Обществознание (включая экономику и право)</t>
  </si>
  <si>
    <t>Химия</t>
  </si>
  <si>
    <t>Биология</t>
  </si>
  <si>
    <t>ОУДб.12</t>
  </si>
  <si>
    <t>ОГСЭ.06</t>
  </si>
  <si>
    <t>Основы финансовой грамотности</t>
  </si>
  <si>
    <t>Основы аналитической химии</t>
  </si>
  <si>
    <t>Ботаника и физиология растений</t>
  </si>
  <si>
    <t>Основы агрономии</t>
  </si>
  <si>
    <t xml:space="preserve">Основы механизации, электрификации и автоматизации сельскохозяйственного производства
</t>
  </si>
  <si>
    <t>Микробиология, санитария и гигиена</t>
  </si>
  <si>
    <t>Охрана труда</t>
  </si>
  <si>
    <t>Организация работы растениеводческих бригад в соответствии с технологическими картами возделывания сельскохозяйственных культур</t>
  </si>
  <si>
    <t>МДК.01.02</t>
  </si>
  <si>
    <t>Метеорологическое обслуживание сельскохозяйственного производства</t>
  </si>
  <si>
    <t>Выбор агротехнологий для различных сельскохозяйственных культур</t>
  </si>
  <si>
    <t>Контроль процесса развития растений в течение вегетации</t>
  </si>
  <si>
    <t>2З/ 10 ДЗ/ 4 Э</t>
  </si>
  <si>
    <t>ЕН. 00</t>
  </si>
  <si>
    <t>ЕН.03</t>
  </si>
  <si>
    <t>Основы экономики, менеджмента и маркетинга</t>
  </si>
  <si>
    <t>Метрология, стандартизация и подтверждение качества</t>
  </si>
  <si>
    <t>ПМ. 01</t>
  </si>
  <si>
    <t>МДК.01.03</t>
  </si>
  <si>
    <t>Селекционная и семеноводческая работа в отрасли растениеводства</t>
  </si>
  <si>
    <t>МДК.01.04</t>
  </si>
  <si>
    <t>Управление структурным подразделением сельскохозяйственной организации</t>
  </si>
  <si>
    <t>Защита растений</t>
  </si>
  <si>
    <t>Механизация технологий в растениеводстве</t>
  </si>
  <si>
    <t>Выполнение работ по одной или нескольким профессиям рабочих, должностям служащих</t>
  </si>
  <si>
    <t>Технология выполнения работ по профессии 18103 Садовник</t>
  </si>
  <si>
    <t>Правовые основы профессиональной деятельности</t>
  </si>
  <si>
    <t>Информационные технологии в профессиональной деятельности</t>
  </si>
  <si>
    <t>МДК.02.03</t>
  </si>
  <si>
    <t>Обработка и воспроизводство плодородия почв</t>
  </si>
  <si>
    <t>МДК.02.04</t>
  </si>
  <si>
    <t>Агрохимическое обслуживание сельскохозяйственного производства</t>
  </si>
  <si>
    <t>МДК.02.05</t>
  </si>
  <si>
    <t>Хранение и переработка продукции растениеводства</t>
  </si>
  <si>
    <t>4 курс</t>
  </si>
  <si>
    <r>
      <t>Профессиональный цикл</t>
    </r>
    <r>
      <rPr>
        <b/>
        <i/>
        <sz val="12"/>
        <rFont val="Times New Roman"/>
        <family val="1"/>
        <charset val="204"/>
      </rPr>
      <t xml:space="preserve"> </t>
    </r>
  </si>
  <si>
    <t>1 ДЗ(к)1</t>
  </si>
  <si>
    <t>2 З/ 10 ДЗ/ 3 Э/ 1 Эм/1 Экв</t>
  </si>
  <si>
    <t>1 З/ 8 ДЗ/ 1 Э/ 1Эм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</si>
</sst>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name val="Times New Roman"/>
      <family val="1"/>
      <charset val="204"/>
    </font>
    <font>
      <b/>
      <sz val="8"/>
      <name val="Arial Cyr"/>
      <charset val="204"/>
    </font>
    <font>
      <b/>
      <sz val="6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0"/>
      <name val="Arial Cyr"/>
      <charset val="204"/>
    </font>
    <font>
      <b/>
      <i/>
      <sz val="8"/>
      <name val="Times New Roman"/>
      <family val="1"/>
      <charset val="204"/>
    </font>
    <font>
      <sz val="16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Arial Cyr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0" fontId="0" fillId="0" borderId="0" xfId="0" applyFont="1"/>
    <xf numFmtId="0" fontId="12" fillId="0" borderId="0" xfId="0" applyFont="1" applyAlignment="1"/>
    <xf numFmtId="0" fontId="17" fillId="0" borderId="0" xfId="0" applyFont="1" applyAlignment="1">
      <alignment vertical="top"/>
    </xf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" fontId="8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textRotation="90"/>
    </xf>
    <xf numFmtId="0" fontId="7" fillId="0" borderId="1" xfId="0" applyFont="1" applyBorder="1"/>
    <xf numFmtId="0" fontId="7" fillId="0" borderId="1" xfId="0" applyFont="1" applyFill="1" applyBorder="1"/>
    <xf numFmtId="1" fontId="7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1" fontId="6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Border="1"/>
    <xf numFmtId="1" fontId="5" fillId="0" borderId="0" xfId="0" applyNumberFormat="1" applyFont="1" applyFill="1"/>
    <xf numFmtId="1" fontId="19" fillId="0" borderId="0" xfId="0" applyNumberFormat="1" applyFont="1" applyFill="1"/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1" fontId="20" fillId="0" borderId="0" xfId="0" applyNumberFormat="1" applyFont="1" applyFill="1"/>
    <xf numFmtId="0" fontId="6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2" fontId="10" fillId="0" borderId="0" xfId="0" applyNumberFormat="1" applyFont="1" applyFill="1" applyAlignment="1">
      <alignment horizontal="center"/>
    </xf>
    <xf numFmtId="2" fontId="20" fillId="0" borderId="0" xfId="0" applyNumberFormat="1" applyFont="1" applyFill="1"/>
    <xf numFmtId="2" fontId="11" fillId="0" borderId="0" xfId="0" applyNumberFormat="1" applyFont="1" applyFill="1" applyAlignment="1">
      <alignment horizontal="center"/>
    </xf>
    <xf numFmtId="2" fontId="21" fillId="0" borderId="0" xfId="0" applyNumberFormat="1" applyFont="1" applyFill="1"/>
    <xf numFmtId="2" fontId="5" fillId="0" borderId="0" xfId="0" applyNumberFormat="1" applyFont="1" applyFill="1"/>
    <xf numFmtId="2" fontId="22" fillId="0" borderId="0" xfId="0" applyNumberFormat="1" applyFont="1" applyFill="1"/>
    <xf numFmtId="0" fontId="12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20" fillId="2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wrapText="1"/>
    </xf>
    <xf numFmtId="1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164" fontId="9" fillId="0" borderId="0" xfId="0" applyNumberFormat="1" applyFont="1" applyFill="1" applyAlignment="1">
      <alignment horizontal="center"/>
    </xf>
    <xf numFmtId="164" fontId="25" fillId="0" borderId="0" xfId="0" applyNumberFormat="1" applyFont="1" applyFill="1"/>
    <xf numFmtId="0" fontId="25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164" fontId="26" fillId="0" borderId="0" xfId="0" applyNumberFormat="1" applyFont="1" applyFill="1"/>
    <xf numFmtId="0" fontId="26" fillId="0" borderId="0" xfId="0" applyFont="1" applyFill="1"/>
    <xf numFmtId="0" fontId="9" fillId="0" borderId="2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/>
    <xf numFmtId="1" fontId="9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/>
    <xf numFmtId="1" fontId="24" fillId="0" borderId="0" xfId="0" applyNumberFormat="1" applyFont="1" applyFill="1"/>
    <xf numFmtId="0" fontId="24" fillId="0" borderId="0" xfId="0" applyFont="1" applyFill="1"/>
    <xf numFmtId="0" fontId="24" fillId="0" borderId="0" xfId="0" applyFont="1"/>
    <xf numFmtId="2" fontId="27" fillId="0" borderId="0" xfId="0" applyNumberFormat="1" applyFont="1" applyFill="1"/>
    <xf numFmtId="0" fontId="27" fillId="0" borderId="0" xfId="0" applyFont="1" applyFill="1"/>
    <xf numFmtId="0" fontId="27" fillId="0" borderId="0" xfId="0" applyFont="1"/>
    <xf numFmtId="1" fontId="9" fillId="0" borderId="0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27" fillId="0" borderId="0" xfId="0" applyNumberFormat="1" applyFont="1" applyFill="1"/>
    <xf numFmtId="1" fontId="5" fillId="0" borderId="0" xfId="0" applyNumberFormat="1" applyFont="1"/>
    <xf numFmtId="1" fontId="21" fillId="0" borderId="0" xfId="0" applyNumberFormat="1" applyFont="1" applyFill="1"/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164" fontId="24" fillId="2" borderId="4" xfId="0" applyNumberFormat="1" applyFont="1" applyFill="1" applyBorder="1" applyAlignment="1">
      <alignment horizontal="center" vertical="center"/>
    </xf>
    <xf numFmtId="164" fontId="24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24" fillId="2" borderId="4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6" xfId="0" applyFont="1" applyBorder="1" applyAlignment="1">
      <alignment horizontal="center" vertical="center" textRotation="90" wrapText="1"/>
    </xf>
    <xf numFmtId="0" fontId="2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80" zoomScaleNormal="80" workbookViewId="0">
      <selection activeCell="A4" sqref="A4"/>
    </sheetView>
  </sheetViews>
  <sheetFormatPr defaultColWidth="8.85546875" defaultRowHeight="15" x14ac:dyDescent="0.25"/>
  <cols>
    <col min="1" max="16384" width="8.85546875" style="1"/>
  </cols>
  <sheetData>
    <row r="1" spans="1:14" ht="20.100000000000001" customHeight="1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33.75" customHeight="1" x14ac:dyDescent="0.3">
      <c r="A2" s="115" t="s">
        <v>181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36.75" customHeight="1" x14ac:dyDescent="0.3">
      <c r="A3" s="115" t="s">
        <v>182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20.100000000000001" customHeight="1" x14ac:dyDescent="0.25"/>
    <row r="5" spans="1:14" ht="69.75" customHeight="1" x14ac:dyDescent="0.3">
      <c r="A5" s="116" t="s">
        <v>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20.100000000000001" customHeight="1" x14ac:dyDescent="0.3">
      <c r="A6" s="114" t="s">
        <v>184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20.100000000000001" customHeight="1" x14ac:dyDescent="0.35">
      <c r="A7" s="111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4" ht="20.100000000000001" customHeight="1" x14ac:dyDescent="0.3">
      <c r="A8" s="112" t="s">
        <v>185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2.5" customHeight="1" x14ac:dyDescent="0.3">
      <c r="A9" s="112" t="s">
        <v>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22.5" customHeight="1" x14ac:dyDescent="0.3">
      <c r="A10" s="112" t="s">
        <v>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22.5" customHeight="1" x14ac:dyDescent="0.3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14.45" customHeight="1" x14ac:dyDescent="0.3">
      <c r="A12" s="113" t="s">
        <v>186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ht="17.45" customHeight="1" x14ac:dyDescent="0.3">
      <c r="A13" s="114" t="s">
        <v>187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20.100000000000001" customHeight="1" x14ac:dyDescent="0.2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ht="15.75" customHeight="1" x14ac:dyDescent="0.3">
      <c r="B15" s="2"/>
      <c r="C15" s="2"/>
      <c r="D15" s="2"/>
      <c r="E15" s="2"/>
      <c r="F15" s="2"/>
      <c r="H15" s="2" t="s">
        <v>188</v>
      </c>
      <c r="I15" s="2"/>
      <c r="J15" s="2"/>
      <c r="K15" s="2"/>
      <c r="L15" s="2"/>
      <c r="M15" s="2"/>
      <c r="N15" s="2"/>
    </row>
    <row r="16" spans="1:14" ht="20.100000000000001" customHeight="1" x14ac:dyDescent="0.3">
      <c r="B16" s="2"/>
      <c r="C16" s="2"/>
      <c r="D16" s="2"/>
      <c r="E16" s="2"/>
      <c r="F16" s="2"/>
      <c r="H16" s="2" t="s">
        <v>162</v>
      </c>
      <c r="I16" s="2"/>
      <c r="J16" s="2"/>
      <c r="K16" s="2"/>
      <c r="L16" s="2"/>
      <c r="M16" s="2"/>
      <c r="N16" s="2"/>
    </row>
    <row r="17" spans="2:14" ht="18.75" x14ac:dyDescent="0.3">
      <c r="B17" s="2"/>
      <c r="C17" s="2"/>
      <c r="D17" s="2"/>
      <c r="E17" s="2"/>
      <c r="F17" s="2"/>
      <c r="H17" s="2" t="s">
        <v>189</v>
      </c>
      <c r="I17" s="2"/>
      <c r="J17" s="2"/>
      <c r="K17" s="2"/>
      <c r="L17" s="2"/>
      <c r="M17" s="2"/>
      <c r="N17" s="2"/>
    </row>
    <row r="18" spans="2:14" ht="18.75" x14ac:dyDescent="0.3">
      <c r="B18" s="2"/>
      <c r="C18" s="2"/>
      <c r="D18" s="2"/>
      <c r="E18" s="2"/>
      <c r="F18" s="2"/>
      <c r="H18" s="2" t="s">
        <v>5</v>
      </c>
      <c r="I18" s="2"/>
      <c r="J18" s="2"/>
      <c r="K18" s="2"/>
      <c r="L18" s="2"/>
      <c r="M18" s="2"/>
      <c r="N18" s="2"/>
    </row>
    <row r="19" spans="2:14" x14ac:dyDescent="0.25">
      <c r="H19" s="3"/>
    </row>
    <row r="20" spans="2:14" ht="18.75" x14ac:dyDescent="0.3">
      <c r="H20" s="2"/>
    </row>
    <row r="21" spans="2:14" x14ac:dyDescent="0.25">
      <c r="H21" s="3"/>
    </row>
  </sheetData>
  <mergeCells count="12">
    <mergeCell ref="A1:N1"/>
    <mergeCell ref="A2:N2"/>
    <mergeCell ref="A3:N3"/>
    <mergeCell ref="A5:N5"/>
    <mergeCell ref="A6:N6"/>
    <mergeCell ref="A14:N14"/>
    <mergeCell ref="A7:N7"/>
    <mergeCell ref="A8:N8"/>
    <mergeCell ref="A9:N9"/>
    <mergeCell ref="A10:N10"/>
    <mergeCell ref="A12:N12"/>
    <mergeCell ref="A13:N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7"/>
  <sheetViews>
    <sheetView zoomScale="110" zoomScaleNormal="110" workbookViewId="0">
      <selection activeCell="A3" sqref="A3"/>
    </sheetView>
  </sheetViews>
  <sheetFormatPr defaultColWidth="8.85546875" defaultRowHeight="15" x14ac:dyDescent="0.25"/>
  <cols>
    <col min="1" max="1" width="4.85546875" style="45" customWidth="1"/>
    <col min="2" max="2" width="7.7109375" style="45" customWidth="1"/>
    <col min="3" max="3" width="18.7109375" style="45" customWidth="1"/>
    <col min="4" max="4" width="6.140625" style="45" customWidth="1"/>
    <col min="5" max="20" width="2.7109375" style="45" customWidth="1"/>
    <col min="21" max="23" width="2.7109375" style="47" customWidth="1"/>
    <col min="24" max="46" width="2.7109375" style="45" customWidth="1"/>
    <col min="47" max="56" width="2.7109375" style="47" customWidth="1"/>
    <col min="57" max="57" width="7.42578125" style="45" customWidth="1"/>
    <col min="58" max="58" width="3.28515625" style="44" customWidth="1"/>
    <col min="59" max="59" width="7.5703125" style="9" customWidth="1"/>
    <col min="60" max="60" width="6.7109375" style="9" customWidth="1"/>
    <col min="61" max="16384" width="8.85546875" style="45"/>
  </cols>
  <sheetData>
    <row r="1" spans="1:61" s="4" customFormat="1" ht="15.75" x14ac:dyDescent="0.25">
      <c r="A1" s="4" t="s">
        <v>6</v>
      </c>
      <c r="U1" s="5"/>
      <c r="V1" s="5"/>
      <c r="W1" s="5"/>
      <c r="AU1" s="5"/>
      <c r="AV1" s="5"/>
      <c r="AW1" s="5"/>
      <c r="AX1" s="5"/>
      <c r="AY1" s="5"/>
      <c r="AZ1" s="5"/>
      <c r="BA1" s="5"/>
      <c r="BB1" s="5"/>
      <c r="BC1" s="5"/>
      <c r="BD1" s="5"/>
      <c r="BF1" s="6"/>
      <c r="BG1" s="7"/>
      <c r="BH1" s="7"/>
    </row>
    <row r="2" spans="1:61" s="4" customFormat="1" ht="15.75" x14ac:dyDescent="0.25">
      <c r="B2" s="4" t="s">
        <v>7</v>
      </c>
      <c r="U2" s="5"/>
      <c r="V2" s="5"/>
      <c r="W2" s="5"/>
      <c r="AU2" s="5"/>
      <c r="AV2" s="5"/>
      <c r="AW2" s="5"/>
      <c r="AX2" s="5"/>
      <c r="AY2" s="5"/>
      <c r="AZ2" s="5"/>
      <c r="BA2" s="5"/>
      <c r="BB2" s="5"/>
      <c r="BC2" s="5"/>
      <c r="BD2" s="5"/>
      <c r="BF2" s="6"/>
      <c r="BG2" s="7"/>
      <c r="BH2" s="7"/>
    </row>
    <row r="3" spans="1:61" s="4" customFormat="1" ht="15.75" x14ac:dyDescent="0.25">
      <c r="U3" s="5"/>
      <c r="V3" s="5"/>
      <c r="W3" s="5"/>
      <c r="AU3" s="5"/>
      <c r="AV3" s="5"/>
      <c r="AW3" s="5"/>
      <c r="AX3" s="5"/>
      <c r="AY3" s="5"/>
      <c r="AZ3" s="5"/>
      <c r="BA3" s="5"/>
      <c r="BB3" s="5"/>
      <c r="BC3" s="5"/>
      <c r="BD3" s="5"/>
      <c r="BF3" s="6"/>
      <c r="BG3" s="7"/>
      <c r="BH3" s="7"/>
    </row>
    <row r="4" spans="1:61" ht="14.45" customHeight="1" x14ac:dyDescent="0.25">
      <c r="A4" s="142" t="s">
        <v>8</v>
      </c>
      <c r="B4" s="147" t="s">
        <v>9</v>
      </c>
      <c r="C4" s="142" t="s">
        <v>10</v>
      </c>
      <c r="D4" s="142" t="s">
        <v>11</v>
      </c>
      <c r="E4" s="150" t="s">
        <v>12</v>
      </c>
      <c r="F4" s="151"/>
      <c r="G4" s="151"/>
      <c r="H4" s="152"/>
      <c r="I4" s="130" t="s">
        <v>13</v>
      </c>
      <c r="J4" s="128" t="s">
        <v>14</v>
      </c>
      <c r="K4" s="128"/>
      <c r="L4" s="129"/>
      <c r="M4" s="130" t="s">
        <v>15</v>
      </c>
      <c r="N4" s="128" t="s">
        <v>16</v>
      </c>
      <c r="O4" s="128"/>
      <c r="P4" s="128"/>
      <c r="Q4" s="129"/>
      <c r="R4" s="127" t="s">
        <v>17</v>
      </c>
      <c r="S4" s="128"/>
      <c r="T4" s="128"/>
      <c r="U4" s="129"/>
      <c r="V4" s="132" t="s">
        <v>18</v>
      </c>
      <c r="W4" s="127" t="s">
        <v>19</v>
      </c>
      <c r="X4" s="128"/>
      <c r="Y4" s="129"/>
      <c r="Z4" s="140" t="s">
        <v>20</v>
      </c>
      <c r="AA4" s="127" t="s">
        <v>21</v>
      </c>
      <c r="AB4" s="128"/>
      <c r="AC4" s="129"/>
      <c r="AD4" s="140" t="s">
        <v>22</v>
      </c>
      <c r="AE4" s="127" t="s">
        <v>23</v>
      </c>
      <c r="AF4" s="128"/>
      <c r="AG4" s="128"/>
      <c r="AH4" s="129"/>
      <c r="AI4" s="132" t="s">
        <v>24</v>
      </c>
      <c r="AJ4" s="127" t="s">
        <v>25</v>
      </c>
      <c r="AK4" s="128"/>
      <c r="AL4" s="129"/>
      <c r="AM4" s="132" t="s">
        <v>26</v>
      </c>
      <c r="AN4" s="127" t="s">
        <v>27</v>
      </c>
      <c r="AO4" s="128"/>
      <c r="AP4" s="128"/>
      <c r="AQ4" s="129"/>
      <c r="AR4" s="127" t="s">
        <v>28</v>
      </c>
      <c r="AS4" s="128"/>
      <c r="AT4" s="128"/>
      <c r="AU4" s="129"/>
      <c r="AV4" s="132" t="s">
        <v>29</v>
      </c>
      <c r="AW4" s="127" t="s">
        <v>30</v>
      </c>
      <c r="AX4" s="128"/>
      <c r="AY4" s="129"/>
      <c r="AZ4" s="132" t="s">
        <v>31</v>
      </c>
      <c r="BA4" s="127" t="s">
        <v>32</v>
      </c>
      <c r="BB4" s="128"/>
      <c r="BC4" s="128"/>
      <c r="BD4" s="129"/>
      <c r="BE4" s="134" t="s">
        <v>33</v>
      </c>
    </row>
    <row r="5" spans="1:61" ht="54" customHeight="1" x14ac:dyDescent="0.25">
      <c r="A5" s="142"/>
      <c r="B5" s="148"/>
      <c r="C5" s="142"/>
      <c r="D5" s="142"/>
      <c r="E5" s="10" t="s">
        <v>34</v>
      </c>
      <c r="F5" s="10" t="s">
        <v>35</v>
      </c>
      <c r="G5" s="10" t="s">
        <v>36</v>
      </c>
      <c r="H5" s="10" t="s">
        <v>37</v>
      </c>
      <c r="I5" s="131"/>
      <c r="J5" s="11" t="s">
        <v>38</v>
      </c>
      <c r="K5" s="11" t="s">
        <v>39</v>
      </c>
      <c r="L5" s="10" t="s">
        <v>40</v>
      </c>
      <c r="M5" s="131"/>
      <c r="N5" s="11" t="s">
        <v>41</v>
      </c>
      <c r="O5" s="10" t="s">
        <v>42</v>
      </c>
      <c r="P5" s="10" t="s">
        <v>43</v>
      </c>
      <c r="Q5" s="10" t="s">
        <v>44</v>
      </c>
      <c r="R5" s="10" t="s">
        <v>34</v>
      </c>
      <c r="S5" s="10" t="s">
        <v>35</v>
      </c>
      <c r="T5" s="10" t="s">
        <v>36</v>
      </c>
      <c r="U5" s="10" t="s">
        <v>37</v>
      </c>
      <c r="V5" s="133"/>
      <c r="W5" s="10" t="s">
        <v>45</v>
      </c>
      <c r="X5" s="10" t="s">
        <v>46</v>
      </c>
      <c r="Y5" s="10" t="s">
        <v>47</v>
      </c>
      <c r="Z5" s="141"/>
      <c r="AA5" s="10" t="s">
        <v>48</v>
      </c>
      <c r="AB5" s="10" t="s">
        <v>49</v>
      </c>
      <c r="AC5" s="10" t="s">
        <v>50</v>
      </c>
      <c r="AD5" s="141"/>
      <c r="AE5" s="12" t="s">
        <v>48</v>
      </c>
      <c r="AF5" s="12" t="s">
        <v>49</v>
      </c>
      <c r="AG5" s="10" t="s">
        <v>50</v>
      </c>
      <c r="AH5" s="10" t="s">
        <v>51</v>
      </c>
      <c r="AI5" s="133"/>
      <c r="AJ5" s="10" t="s">
        <v>38</v>
      </c>
      <c r="AK5" s="11" t="s">
        <v>39</v>
      </c>
      <c r="AL5" s="11" t="s">
        <v>40</v>
      </c>
      <c r="AM5" s="133"/>
      <c r="AN5" s="10" t="s">
        <v>52</v>
      </c>
      <c r="AO5" s="11" t="s">
        <v>53</v>
      </c>
      <c r="AP5" s="11" t="s">
        <v>54</v>
      </c>
      <c r="AQ5" s="12" t="s">
        <v>55</v>
      </c>
      <c r="AR5" s="10" t="s">
        <v>34</v>
      </c>
      <c r="AS5" s="11" t="s">
        <v>35</v>
      </c>
      <c r="AT5" s="10" t="s">
        <v>36</v>
      </c>
      <c r="AU5" s="10" t="s">
        <v>37</v>
      </c>
      <c r="AV5" s="133"/>
      <c r="AW5" s="10" t="s">
        <v>38</v>
      </c>
      <c r="AX5" s="10" t="s">
        <v>39</v>
      </c>
      <c r="AY5" s="10" t="s">
        <v>40</v>
      </c>
      <c r="AZ5" s="133"/>
      <c r="BA5" s="10" t="s">
        <v>41</v>
      </c>
      <c r="BB5" s="10" t="s">
        <v>42</v>
      </c>
      <c r="BC5" s="10" t="s">
        <v>43</v>
      </c>
      <c r="BD5" s="10" t="s">
        <v>56</v>
      </c>
      <c r="BE5" s="135"/>
    </row>
    <row r="6" spans="1:61" ht="14.45" customHeight="1" x14ac:dyDescent="0.25">
      <c r="A6" s="142"/>
      <c r="B6" s="148"/>
      <c r="C6" s="142"/>
      <c r="D6" s="142"/>
      <c r="E6" s="137" t="s">
        <v>57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9"/>
      <c r="BE6" s="135"/>
    </row>
    <row r="7" spans="1:61" x14ac:dyDescent="0.25">
      <c r="A7" s="142"/>
      <c r="B7" s="148"/>
      <c r="C7" s="142"/>
      <c r="D7" s="142"/>
      <c r="E7" s="13">
        <v>36</v>
      </c>
      <c r="F7" s="13">
        <v>37</v>
      </c>
      <c r="G7" s="13">
        <v>38</v>
      </c>
      <c r="H7" s="13">
        <v>39</v>
      </c>
      <c r="I7" s="14">
        <v>40</v>
      </c>
      <c r="J7" s="14">
        <v>41</v>
      </c>
      <c r="K7" s="14">
        <v>42</v>
      </c>
      <c r="L7" s="13">
        <v>43</v>
      </c>
      <c r="M7" s="14">
        <v>44</v>
      </c>
      <c r="N7" s="14">
        <v>45</v>
      </c>
      <c r="O7" s="13">
        <v>46</v>
      </c>
      <c r="P7" s="13">
        <v>47</v>
      </c>
      <c r="Q7" s="14">
        <v>48</v>
      </c>
      <c r="R7" s="14">
        <v>49</v>
      </c>
      <c r="S7" s="13">
        <v>50</v>
      </c>
      <c r="T7" s="14">
        <v>51</v>
      </c>
      <c r="U7" s="13">
        <v>52</v>
      </c>
      <c r="V7" s="13">
        <v>1</v>
      </c>
      <c r="W7" s="13">
        <v>2</v>
      </c>
      <c r="X7" s="13">
        <v>3</v>
      </c>
      <c r="Y7" s="13">
        <v>4</v>
      </c>
      <c r="Z7" s="13">
        <v>5</v>
      </c>
      <c r="AA7" s="13">
        <v>6</v>
      </c>
      <c r="AB7" s="13">
        <v>7</v>
      </c>
      <c r="AC7" s="13">
        <v>8</v>
      </c>
      <c r="AD7" s="15">
        <v>9</v>
      </c>
      <c r="AE7" s="16">
        <f t="shared" ref="AE7:BD7" si="0">AD7+1</f>
        <v>10</v>
      </c>
      <c r="AF7" s="16">
        <f t="shared" si="0"/>
        <v>11</v>
      </c>
      <c r="AG7" s="13">
        <f t="shared" si="0"/>
        <v>12</v>
      </c>
      <c r="AH7" s="13">
        <f t="shared" si="0"/>
        <v>13</v>
      </c>
      <c r="AI7" s="14">
        <f t="shared" si="0"/>
        <v>14</v>
      </c>
      <c r="AJ7" s="13">
        <f t="shared" si="0"/>
        <v>15</v>
      </c>
      <c r="AK7" s="14">
        <f t="shared" si="0"/>
        <v>16</v>
      </c>
      <c r="AL7" s="14">
        <f t="shared" si="0"/>
        <v>17</v>
      </c>
      <c r="AM7" s="14">
        <f t="shared" si="0"/>
        <v>18</v>
      </c>
      <c r="AN7" s="13">
        <f t="shared" si="0"/>
        <v>19</v>
      </c>
      <c r="AO7" s="14">
        <f t="shared" si="0"/>
        <v>20</v>
      </c>
      <c r="AP7" s="14">
        <f t="shared" si="0"/>
        <v>21</v>
      </c>
      <c r="AQ7" s="13">
        <f t="shared" si="0"/>
        <v>22</v>
      </c>
      <c r="AR7" s="14">
        <f t="shared" si="0"/>
        <v>23</v>
      </c>
      <c r="AS7" s="14">
        <f t="shared" si="0"/>
        <v>24</v>
      </c>
      <c r="AT7" s="13">
        <f t="shared" si="0"/>
        <v>25</v>
      </c>
      <c r="AU7" s="13">
        <f t="shared" si="0"/>
        <v>26</v>
      </c>
      <c r="AV7" s="13">
        <f t="shared" si="0"/>
        <v>27</v>
      </c>
      <c r="AW7" s="13">
        <f t="shared" si="0"/>
        <v>28</v>
      </c>
      <c r="AX7" s="13">
        <f t="shared" si="0"/>
        <v>29</v>
      </c>
      <c r="AY7" s="13">
        <f t="shared" si="0"/>
        <v>30</v>
      </c>
      <c r="AZ7" s="13">
        <f t="shared" si="0"/>
        <v>31</v>
      </c>
      <c r="BA7" s="13">
        <f t="shared" si="0"/>
        <v>32</v>
      </c>
      <c r="BB7" s="13">
        <f t="shared" si="0"/>
        <v>33</v>
      </c>
      <c r="BC7" s="13">
        <f t="shared" si="0"/>
        <v>34</v>
      </c>
      <c r="BD7" s="13">
        <f t="shared" si="0"/>
        <v>35</v>
      </c>
      <c r="BE7" s="135"/>
    </row>
    <row r="8" spans="1:61" ht="14.45" customHeight="1" x14ac:dyDescent="0.25">
      <c r="A8" s="142"/>
      <c r="B8" s="148"/>
      <c r="C8" s="142"/>
      <c r="D8" s="142"/>
      <c r="E8" s="137" t="s">
        <v>58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9"/>
      <c r="BE8" s="135"/>
    </row>
    <row r="9" spans="1:61" x14ac:dyDescent="0.25">
      <c r="A9" s="142"/>
      <c r="B9" s="149"/>
      <c r="C9" s="142"/>
      <c r="D9" s="142"/>
      <c r="E9" s="13">
        <v>1</v>
      </c>
      <c r="F9" s="13">
        <v>2</v>
      </c>
      <c r="G9" s="13">
        <v>3</v>
      </c>
      <c r="H9" s="13">
        <v>4</v>
      </c>
      <c r="I9" s="14">
        <v>5</v>
      </c>
      <c r="J9" s="14">
        <v>6</v>
      </c>
      <c r="K9" s="14">
        <v>7</v>
      </c>
      <c r="L9" s="13">
        <v>8</v>
      </c>
      <c r="M9" s="14">
        <v>9</v>
      </c>
      <c r="N9" s="14">
        <v>10</v>
      </c>
      <c r="O9" s="13">
        <v>11</v>
      </c>
      <c r="P9" s="13">
        <v>12</v>
      </c>
      <c r="Q9" s="14">
        <v>13</v>
      </c>
      <c r="R9" s="14">
        <v>14</v>
      </c>
      <c r="S9" s="13">
        <v>15</v>
      </c>
      <c r="T9" s="14">
        <v>16</v>
      </c>
      <c r="U9" s="13">
        <v>17</v>
      </c>
      <c r="V9" s="13">
        <f>U9+1</f>
        <v>18</v>
      </c>
      <c r="W9" s="13">
        <f>V9+1</f>
        <v>19</v>
      </c>
      <c r="X9" s="13">
        <f>W9+1</f>
        <v>20</v>
      </c>
      <c r="Y9" s="13">
        <f>X9+1</f>
        <v>21</v>
      </c>
      <c r="Z9" s="13">
        <v>22</v>
      </c>
      <c r="AA9" s="13">
        <f t="shared" ref="AA9:BD9" si="1">Z9+1</f>
        <v>23</v>
      </c>
      <c r="AB9" s="13">
        <f t="shared" si="1"/>
        <v>24</v>
      </c>
      <c r="AC9" s="13">
        <f t="shared" si="1"/>
        <v>25</v>
      </c>
      <c r="AD9" s="15">
        <f t="shared" si="1"/>
        <v>26</v>
      </c>
      <c r="AE9" s="16">
        <f t="shared" si="1"/>
        <v>27</v>
      </c>
      <c r="AF9" s="16">
        <f t="shared" si="1"/>
        <v>28</v>
      </c>
      <c r="AG9" s="13">
        <f t="shared" si="1"/>
        <v>29</v>
      </c>
      <c r="AH9" s="13">
        <f t="shared" si="1"/>
        <v>30</v>
      </c>
      <c r="AI9" s="14">
        <f t="shared" si="1"/>
        <v>31</v>
      </c>
      <c r="AJ9" s="13">
        <f t="shared" si="1"/>
        <v>32</v>
      </c>
      <c r="AK9" s="14">
        <f t="shared" si="1"/>
        <v>33</v>
      </c>
      <c r="AL9" s="14">
        <f t="shared" si="1"/>
        <v>34</v>
      </c>
      <c r="AM9" s="14">
        <f t="shared" si="1"/>
        <v>35</v>
      </c>
      <c r="AN9" s="13">
        <f t="shared" si="1"/>
        <v>36</v>
      </c>
      <c r="AO9" s="14">
        <f t="shared" si="1"/>
        <v>37</v>
      </c>
      <c r="AP9" s="14">
        <f t="shared" si="1"/>
        <v>38</v>
      </c>
      <c r="AQ9" s="13">
        <f t="shared" si="1"/>
        <v>39</v>
      </c>
      <c r="AR9" s="14">
        <f t="shared" si="1"/>
        <v>40</v>
      </c>
      <c r="AS9" s="14">
        <f t="shared" si="1"/>
        <v>41</v>
      </c>
      <c r="AT9" s="13">
        <f t="shared" si="1"/>
        <v>42</v>
      </c>
      <c r="AU9" s="13">
        <f t="shared" si="1"/>
        <v>43</v>
      </c>
      <c r="AV9" s="13">
        <f t="shared" si="1"/>
        <v>44</v>
      </c>
      <c r="AW9" s="13">
        <f t="shared" si="1"/>
        <v>45</v>
      </c>
      <c r="AX9" s="13">
        <f t="shared" si="1"/>
        <v>46</v>
      </c>
      <c r="AY9" s="13">
        <f t="shared" si="1"/>
        <v>47</v>
      </c>
      <c r="AZ9" s="13">
        <f t="shared" si="1"/>
        <v>48</v>
      </c>
      <c r="BA9" s="13">
        <f t="shared" si="1"/>
        <v>49</v>
      </c>
      <c r="BB9" s="13">
        <f t="shared" si="1"/>
        <v>50</v>
      </c>
      <c r="BC9" s="13">
        <f t="shared" si="1"/>
        <v>51</v>
      </c>
      <c r="BD9" s="13">
        <f t="shared" si="1"/>
        <v>52</v>
      </c>
      <c r="BE9" s="136"/>
    </row>
    <row r="10" spans="1:61" ht="14.45" customHeight="1" x14ac:dyDescent="0.25">
      <c r="A10" s="142" t="s">
        <v>59</v>
      </c>
      <c r="B10" s="143" t="s">
        <v>60</v>
      </c>
      <c r="C10" s="145" t="s">
        <v>163</v>
      </c>
      <c r="D10" s="17" t="s">
        <v>61</v>
      </c>
      <c r="E10" s="18">
        <f>E12+E14+E16+E18+E20+E22+E24+E26+E28+E30+E32+E34+E36+E38+E40</f>
        <v>36</v>
      </c>
      <c r="F10" s="18">
        <f t="shared" ref="F10:AT11" si="2">F12+F14+F16+F18+F20+F22+F24+F26+F28+F30+F32+F34+F36+F38+F40</f>
        <v>36</v>
      </c>
      <c r="G10" s="18">
        <f t="shared" si="2"/>
        <v>36</v>
      </c>
      <c r="H10" s="18">
        <f t="shared" si="2"/>
        <v>36</v>
      </c>
      <c r="I10" s="18">
        <f t="shared" si="2"/>
        <v>36</v>
      </c>
      <c r="J10" s="18">
        <f t="shared" si="2"/>
        <v>36</v>
      </c>
      <c r="K10" s="18">
        <f t="shared" si="2"/>
        <v>36</v>
      </c>
      <c r="L10" s="18">
        <f t="shared" si="2"/>
        <v>36</v>
      </c>
      <c r="M10" s="18">
        <f t="shared" si="2"/>
        <v>36</v>
      </c>
      <c r="N10" s="18">
        <f t="shared" si="2"/>
        <v>36</v>
      </c>
      <c r="O10" s="18">
        <f t="shared" si="2"/>
        <v>36</v>
      </c>
      <c r="P10" s="18">
        <f t="shared" si="2"/>
        <v>36</v>
      </c>
      <c r="Q10" s="18">
        <f t="shared" si="2"/>
        <v>36</v>
      </c>
      <c r="R10" s="18">
        <f t="shared" si="2"/>
        <v>36</v>
      </c>
      <c r="S10" s="18">
        <f t="shared" si="2"/>
        <v>36</v>
      </c>
      <c r="T10" s="18">
        <f t="shared" si="2"/>
        <v>36</v>
      </c>
      <c r="U10" s="18"/>
      <c r="V10" s="18"/>
      <c r="W10" s="18"/>
      <c r="X10" s="18">
        <f t="shared" si="2"/>
        <v>36</v>
      </c>
      <c r="Y10" s="18">
        <f t="shared" si="2"/>
        <v>36</v>
      </c>
      <c r="Z10" s="18">
        <f t="shared" si="2"/>
        <v>36</v>
      </c>
      <c r="AA10" s="18">
        <f t="shared" si="2"/>
        <v>36</v>
      </c>
      <c r="AB10" s="18">
        <f t="shared" si="2"/>
        <v>36</v>
      </c>
      <c r="AC10" s="18">
        <f t="shared" si="2"/>
        <v>36</v>
      </c>
      <c r="AD10" s="18">
        <f t="shared" si="2"/>
        <v>36</v>
      </c>
      <c r="AE10" s="18">
        <f t="shared" si="2"/>
        <v>36</v>
      </c>
      <c r="AF10" s="18">
        <f t="shared" si="2"/>
        <v>36</v>
      </c>
      <c r="AG10" s="18">
        <f t="shared" si="2"/>
        <v>36</v>
      </c>
      <c r="AH10" s="18">
        <f t="shared" si="2"/>
        <v>36</v>
      </c>
      <c r="AI10" s="18">
        <f t="shared" si="2"/>
        <v>36</v>
      </c>
      <c r="AJ10" s="18">
        <f t="shared" si="2"/>
        <v>36</v>
      </c>
      <c r="AK10" s="18">
        <f t="shared" si="2"/>
        <v>36</v>
      </c>
      <c r="AL10" s="18">
        <f t="shared" si="2"/>
        <v>36</v>
      </c>
      <c r="AM10" s="18">
        <f t="shared" si="2"/>
        <v>36</v>
      </c>
      <c r="AN10" s="18">
        <f t="shared" si="2"/>
        <v>36</v>
      </c>
      <c r="AO10" s="18">
        <f t="shared" si="2"/>
        <v>36</v>
      </c>
      <c r="AP10" s="18">
        <f t="shared" si="2"/>
        <v>36</v>
      </c>
      <c r="AQ10" s="18">
        <f t="shared" si="2"/>
        <v>36</v>
      </c>
      <c r="AR10" s="18">
        <f t="shared" si="2"/>
        <v>36</v>
      </c>
      <c r="AS10" s="18">
        <f t="shared" si="2"/>
        <v>36</v>
      </c>
      <c r="AT10" s="18">
        <f t="shared" si="2"/>
        <v>36</v>
      </c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8">
        <f t="shared" ref="BE10:BE42" si="3">SUM(E10:BD10)</f>
        <v>1404</v>
      </c>
      <c r="BG10" s="53"/>
      <c r="BH10" s="53"/>
      <c r="BI10" s="54"/>
    </row>
    <row r="11" spans="1:61" x14ac:dyDescent="0.25">
      <c r="A11" s="142"/>
      <c r="B11" s="144"/>
      <c r="C11" s="146"/>
      <c r="D11" s="17" t="s">
        <v>62</v>
      </c>
      <c r="E11" s="18">
        <f>E13+E15+E17+E19+E21+E23+E25+E27+E29+E31+E33+E35+E37+E39+E41</f>
        <v>0</v>
      </c>
      <c r="F11" s="18">
        <f t="shared" si="2"/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 t="shared" si="2"/>
        <v>0</v>
      </c>
      <c r="P11" s="18">
        <f t="shared" si="2"/>
        <v>0</v>
      </c>
      <c r="Q11" s="18">
        <f t="shared" si="2"/>
        <v>0</v>
      </c>
      <c r="R11" s="18">
        <f t="shared" si="2"/>
        <v>0</v>
      </c>
      <c r="S11" s="18">
        <f t="shared" si="2"/>
        <v>0</v>
      </c>
      <c r="T11" s="18">
        <f t="shared" si="2"/>
        <v>0</v>
      </c>
      <c r="U11" s="18"/>
      <c r="V11" s="18"/>
      <c r="W11" s="18"/>
      <c r="X11" s="18">
        <f t="shared" si="2"/>
        <v>0</v>
      </c>
      <c r="Y11" s="18">
        <f t="shared" si="2"/>
        <v>0</v>
      </c>
      <c r="Z11" s="18">
        <f t="shared" si="2"/>
        <v>0</v>
      </c>
      <c r="AA11" s="18">
        <f t="shared" si="2"/>
        <v>0</v>
      </c>
      <c r="AB11" s="18">
        <f t="shared" si="2"/>
        <v>0</v>
      </c>
      <c r="AC11" s="18">
        <f t="shared" si="2"/>
        <v>0</v>
      </c>
      <c r="AD11" s="18">
        <f t="shared" si="2"/>
        <v>0</v>
      </c>
      <c r="AE11" s="18">
        <f t="shared" si="2"/>
        <v>0</v>
      </c>
      <c r="AF11" s="18">
        <f t="shared" si="2"/>
        <v>0</v>
      </c>
      <c r="AG11" s="18">
        <f t="shared" si="2"/>
        <v>0</v>
      </c>
      <c r="AH11" s="18">
        <f t="shared" si="2"/>
        <v>0</v>
      </c>
      <c r="AI11" s="18">
        <f t="shared" si="2"/>
        <v>0</v>
      </c>
      <c r="AJ11" s="18">
        <f t="shared" si="2"/>
        <v>0</v>
      </c>
      <c r="AK11" s="18">
        <f t="shared" si="2"/>
        <v>0</v>
      </c>
      <c r="AL11" s="18">
        <f t="shared" si="2"/>
        <v>0</v>
      </c>
      <c r="AM11" s="18">
        <f t="shared" si="2"/>
        <v>0</v>
      </c>
      <c r="AN11" s="18">
        <f t="shared" si="2"/>
        <v>0</v>
      </c>
      <c r="AO11" s="18">
        <f t="shared" si="2"/>
        <v>0</v>
      </c>
      <c r="AP11" s="18">
        <f t="shared" si="2"/>
        <v>0</v>
      </c>
      <c r="AQ11" s="18">
        <f t="shared" si="2"/>
        <v>0</v>
      </c>
      <c r="AR11" s="18">
        <f t="shared" si="2"/>
        <v>0</v>
      </c>
      <c r="AS11" s="18">
        <f t="shared" si="2"/>
        <v>0</v>
      </c>
      <c r="AT11" s="18">
        <f t="shared" si="2"/>
        <v>0</v>
      </c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20">
        <f t="shared" si="3"/>
        <v>0</v>
      </c>
      <c r="BG11" s="53"/>
      <c r="BH11" s="53"/>
      <c r="BI11" s="54"/>
    </row>
    <row r="12" spans="1:61" s="47" customFormat="1" x14ac:dyDescent="0.25">
      <c r="A12" s="142"/>
      <c r="B12" s="117" t="s">
        <v>63</v>
      </c>
      <c r="C12" s="122" t="s">
        <v>64</v>
      </c>
      <c r="D12" s="21" t="s">
        <v>61</v>
      </c>
      <c r="E12" s="22">
        <v>2</v>
      </c>
      <c r="F12" s="22">
        <v>2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2</v>
      </c>
      <c r="M12" s="22">
        <v>2</v>
      </c>
      <c r="N12" s="22">
        <v>2</v>
      </c>
      <c r="O12" s="22">
        <v>2</v>
      </c>
      <c r="P12" s="22">
        <v>2</v>
      </c>
      <c r="Q12" s="22">
        <v>2</v>
      </c>
      <c r="R12" s="22">
        <v>2</v>
      </c>
      <c r="S12" s="22">
        <v>2</v>
      </c>
      <c r="T12" s="22">
        <v>2</v>
      </c>
      <c r="U12" s="22"/>
      <c r="V12" s="69"/>
      <c r="W12" s="69"/>
      <c r="X12" s="22">
        <v>2</v>
      </c>
      <c r="Y12" s="22">
        <v>2</v>
      </c>
      <c r="Z12" s="22">
        <v>2</v>
      </c>
      <c r="AA12" s="22">
        <v>2</v>
      </c>
      <c r="AB12" s="22">
        <v>2</v>
      </c>
      <c r="AC12" s="22">
        <v>2</v>
      </c>
      <c r="AD12" s="22">
        <v>2</v>
      </c>
      <c r="AE12" s="22">
        <v>2</v>
      </c>
      <c r="AF12" s="22">
        <v>2</v>
      </c>
      <c r="AG12" s="22">
        <v>2</v>
      </c>
      <c r="AH12" s="22">
        <v>2</v>
      </c>
      <c r="AI12" s="22">
        <v>2</v>
      </c>
      <c r="AJ12" s="22">
        <v>2</v>
      </c>
      <c r="AK12" s="22">
        <v>2</v>
      </c>
      <c r="AL12" s="22">
        <v>2</v>
      </c>
      <c r="AM12" s="22">
        <v>2</v>
      </c>
      <c r="AN12" s="22">
        <v>2</v>
      </c>
      <c r="AO12" s="22">
        <v>2</v>
      </c>
      <c r="AP12" s="22">
        <v>2</v>
      </c>
      <c r="AQ12" s="22">
        <v>2</v>
      </c>
      <c r="AR12" s="22">
        <v>2</v>
      </c>
      <c r="AS12" s="22">
        <v>2</v>
      </c>
      <c r="AT12" s="22">
        <v>2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>
        <f t="shared" si="3"/>
        <v>78</v>
      </c>
      <c r="BF12" s="46"/>
      <c r="BG12" s="51"/>
      <c r="BH12" s="51"/>
      <c r="BI12" s="52"/>
    </row>
    <row r="13" spans="1:61" s="47" customFormat="1" x14ac:dyDescent="0.25">
      <c r="A13" s="142"/>
      <c r="B13" s="118"/>
      <c r="C13" s="122"/>
      <c r="D13" s="21" t="s">
        <v>62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2"/>
      <c r="V13" s="69"/>
      <c r="W13" s="69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5">
        <f t="shared" si="3"/>
        <v>0</v>
      </c>
      <c r="BF13" s="46"/>
      <c r="BG13" s="51"/>
      <c r="BH13" s="51"/>
      <c r="BI13" s="52"/>
    </row>
    <row r="14" spans="1:61" s="47" customFormat="1" x14ac:dyDescent="0.25">
      <c r="A14" s="142"/>
      <c r="B14" s="117" t="s">
        <v>65</v>
      </c>
      <c r="C14" s="122" t="s">
        <v>66</v>
      </c>
      <c r="D14" s="21" t="s">
        <v>61</v>
      </c>
      <c r="E14" s="60">
        <v>3</v>
      </c>
      <c r="F14" s="60">
        <v>3</v>
      </c>
      <c r="G14" s="60">
        <v>3</v>
      </c>
      <c r="H14" s="60">
        <v>3</v>
      </c>
      <c r="I14" s="60">
        <v>3</v>
      </c>
      <c r="J14" s="60">
        <v>3</v>
      </c>
      <c r="K14" s="60">
        <v>3</v>
      </c>
      <c r="L14" s="60">
        <v>3</v>
      </c>
      <c r="M14" s="60">
        <v>3</v>
      </c>
      <c r="N14" s="60">
        <v>3</v>
      </c>
      <c r="O14" s="69">
        <v>3</v>
      </c>
      <c r="P14" s="69">
        <v>3</v>
      </c>
      <c r="Q14" s="69">
        <v>3</v>
      </c>
      <c r="R14" s="69">
        <v>3</v>
      </c>
      <c r="S14" s="69">
        <v>3</v>
      </c>
      <c r="T14" s="69">
        <v>3</v>
      </c>
      <c r="U14" s="22"/>
      <c r="V14" s="69"/>
      <c r="W14" s="69"/>
      <c r="X14" s="22">
        <v>3</v>
      </c>
      <c r="Y14" s="22">
        <v>3</v>
      </c>
      <c r="Z14" s="22">
        <v>3</v>
      </c>
      <c r="AA14" s="22">
        <v>3</v>
      </c>
      <c r="AB14" s="22">
        <v>3</v>
      </c>
      <c r="AC14" s="22">
        <v>3</v>
      </c>
      <c r="AD14" s="22">
        <v>3</v>
      </c>
      <c r="AE14" s="22">
        <v>3</v>
      </c>
      <c r="AF14" s="22">
        <v>3</v>
      </c>
      <c r="AG14" s="22">
        <v>3</v>
      </c>
      <c r="AH14" s="22">
        <v>3</v>
      </c>
      <c r="AI14" s="22">
        <v>3</v>
      </c>
      <c r="AJ14" s="22">
        <v>3</v>
      </c>
      <c r="AK14" s="22">
        <v>3</v>
      </c>
      <c r="AL14" s="22">
        <v>3</v>
      </c>
      <c r="AM14" s="22">
        <v>3</v>
      </c>
      <c r="AN14" s="22">
        <v>3</v>
      </c>
      <c r="AO14" s="22">
        <v>3</v>
      </c>
      <c r="AP14" s="22">
        <v>3</v>
      </c>
      <c r="AQ14" s="22">
        <v>3</v>
      </c>
      <c r="AR14" s="22">
        <v>3</v>
      </c>
      <c r="AS14" s="22">
        <v>3</v>
      </c>
      <c r="AT14" s="22">
        <v>3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>
        <f>SUM(E14:BD14)</f>
        <v>117</v>
      </c>
      <c r="BF14" s="46"/>
      <c r="BG14" s="51"/>
      <c r="BH14" s="51"/>
      <c r="BI14" s="52"/>
    </row>
    <row r="15" spans="1:61" s="47" customFormat="1" x14ac:dyDescent="0.25">
      <c r="A15" s="142"/>
      <c r="B15" s="118"/>
      <c r="C15" s="122"/>
      <c r="D15" s="21" t="s">
        <v>62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69"/>
      <c r="V15" s="69"/>
      <c r="W15" s="69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5">
        <f>SUM(E15:BD15)</f>
        <v>0</v>
      </c>
      <c r="BF15" s="46"/>
      <c r="BG15" s="51"/>
      <c r="BH15" s="51"/>
      <c r="BI15" s="52"/>
    </row>
    <row r="16" spans="1:61" s="47" customFormat="1" x14ac:dyDescent="0.25">
      <c r="A16" s="142"/>
      <c r="B16" s="117" t="s">
        <v>67</v>
      </c>
      <c r="C16" s="122" t="s">
        <v>68</v>
      </c>
      <c r="D16" s="21" t="s">
        <v>61</v>
      </c>
      <c r="E16" s="60">
        <v>3</v>
      </c>
      <c r="F16" s="60">
        <v>3</v>
      </c>
      <c r="G16" s="60">
        <v>3</v>
      </c>
      <c r="H16" s="60">
        <v>3</v>
      </c>
      <c r="I16" s="60">
        <v>3</v>
      </c>
      <c r="J16" s="60">
        <v>3</v>
      </c>
      <c r="K16" s="60">
        <v>3</v>
      </c>
      <c r="L16" s="60">
        <v>3</v>
      </c>
      <c r="M16" s="60">
        <v>3</v>
      </c>
      <c r="N16" s="60">
        <v>3</v>
      </c>
      <c r="O16" s="69">
        <v>3</v>
      </c>
      <c r="P16" s="69">
        <v>3</v>
      </c>
      <c r="Q16" s="69">
        <v>3</v>
      </c>
      <c r="R16" s="69">
        <v>3</v>
      </c>
      <c r="S16" s="69">
        <v>3</v>
      </c>
      <c r="T16" s="69">
        <v>3</v>
      </c>
      <c r="U16" s="69"/>
      <c r="V16" s="69"/>
      <c r="W16" s="69"/>
      <c r="X16" s="69">
        <v>3</v>
      </c>
      <c r="Y16" s="69">
        <v>3</v>
      </c>
      <c r="Z16" s="69">
        <v>3</v>
      </c>
      <c r="AA16" s="69">
        <v>3</v>
      </c>
      <c r="AB16" s="69">
        <v>3</v>
      </c>
      <c r="AC16" s="69">
        <v>3</v>
      </c>
      <c r="AD16" s="69">
        <v>3</v>
      </c>
      <c r="AE16" s="69">
        <v>3</v>
      </c>
      <c r="AF16" s="69">
        <v>3</v>
      </c>
      <c r="AG16" s="69">
        <v>3</v>
      </c>
      <c r="AH16" s="69">
        <v>3</v>
      </c>
      <c r="AI16" s="69">
        <v>3</v>
      </c>
      <c r="AJ16" s="69">
        <v>3</v>
      </c>
      <c r="AK16" s="69">
        <v>3</v>
      </c>
      <c r="AL16" s="69">
        <v>3</v>
      </c>
      <c r="AM16" s="69">
        <v>3</v>
      </c>
      <c r="AN16" s="69">
        <v>3</v>
      </c>
      <c r="AO16" s="69">
        <v>3</v>
      </c>
      <c r="AP16" s="69">
        <v>3</v>
      </c>
      <c r="AQ16" s="69">
        <v>3</v>
      </c>
      <c r="AR16" s="69">
        <v>2</v>
      </c>
      <c r="AS16" s="69">
        <v>3</v>
      </c>
      <c r="AT16" s="69">
        <v>4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>
        <f t="shared" si="3"/>
        <v>117</v>
      </c>
      <c r="BF16" s="46"/>
      <c r="BG16" s="51"/>
      <c r="BH16" s="51"/>
      <c r="BI16" s="52"/>
    </row>
    <row r="17" spans="1:61" s="47" customFormat="1" x14ac:dyDescent="0.25">
      <c r="A17" s="142"/>
      <c r="B17" s="118"/>
      <c r="C17" s="122"/>
      <c r="D17" s="21" t="s">
        <v>62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69"/>
      <c r="V17" s="69"/>
      <c r="W17" s="69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5">
        <f t="shared" si="3"/>
        <v>0</v>
      </c>
      <c r="BF17" s="46"/>
      <c r="BG17" s="51"/>
      <c r="BH17" s="51"/>
      <c r="BI17" s="52"/>
    </row>
    <row r="18" spans="1:61" s="47" customFormat="1" x14ac:dyDescent="0.25">
      <c r="A18" s="142"/>
      <c r="B18" s="117" t="s">
        <v>69</v>
      </c>
      <c r="C18" s="122" t="s">
        <v>70</v>
      </c>
      <c r="D18" s="21" t="s">
        <v>61</v>
      </c>
      <c r="E18" s="60">
        <v>4</v>
      </c>
      <c r="F18" s="60">
        <v>4</v>
      </c>
      <c r="G18" s="60">
        <v>4</v>
      </c>
      <c r="H18" s="60">
        <v>4</v>
      </c>
      <c r="I18" s="60">
        <v>4</v>
      </c>
      <c r="J18" s="60">
        <v>4</v>
      </c>
      <c r="K18" s="60">
        <v>4</v>
      </c>
      <c r="L18" s="60">
        <v>4</v>
      </c>
      <c r="M18" s="60">
        <v>4</v>
      </c>
      <c r="N18" s="60">
        <v>4</v>
      </c>
      <c r="O18" s="69">
        <v>4</v>
      </c>
      <c r="P18" s="69">
        <v>4</v>
      </c>
      <c r="Q18" s="69">
        <v>4</v>
      </c>
      <c r="R18" s="69">
        <v>4</v>
      </c>
      <c r="S18" s="69">
        <v>4</v>
      </c>
      <c r="T18" s="69">
        <v>4</v>
      </c>
      <c r="U18" s="69"/>
      <c r="V18" s="69"/>
      <c r="W18" s="69"/>
      <c r="X18" s="69">
        <v>4</v>
      </c>
      <c r="Y18" s="69">
        <v>4</v>
      </c>
      <c r="Z18" s="69">
        <v>4</v>
      </c>
      <c r="AA18" s="69">
        <v>4</v>
      </c>
      <c r="AB18" s="69">
        <v>4</v>
      </c>
      <c r="AC18" s="69">
        <v>4</v>
      </c>
      <c r="AD18" s="69">
        <v>4</v>
      </c>
      <c r="AE18" s="69">
        <v>4</v>
      </c>
      <c r="AF18" s="69">
        <v>4</v>
      </c>
      <c r="AG18" s="69">
        <v>4</v>
      </c>
      <c r="AH18" s="69">
        <v>4</v>
      </c>
      <c r="AI18" s="69">
        <v>4</v>
      </c>
      <c r="AJ18" s="69">
        <v>4</v>
      </c>
      <c r="AK18" s="69">
        <v>4</v>
      </c>
      <c r="AL18" s="69">
        <v>4</v>
      </c>
      <c r="AM18" s="69">
        <v>4</v>
      </c>
      <c r="AN18" s="69">
        <v>4</v>
      </c>
      <c r="AO18" s="69">
        <v>4</v>
      </c>
      <c r="AP18" s="69">
        <v>4</v>
      </c>
      <c r="AQ18" s="69">
        <v>4</v>
      </c>
      <c r="AR18" s="69">
        <v>4</v>
      </c>
      <c r="AS18" s="69">
        <v>4</v>
      </c>
      <c r="AT18" s="69">
        <v>4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>
        <f t="shared" si="3"/>
        <v>156</v>
      </c>
      <c r="BF18" s="46"/>
      <c r="BG18" s="51"/>
      <c r="BH18" s="51"/>
      <c r="BI18" s="52"/>
    </row>
    <row r="19" spans="1:61" s="47" customFormat="1" x14ac:dyDescent="0.25">
      <c r="A19" s="142"/>
      <c r="B19" s="118"/>
      <c r="C19" s="122"/>
      <c r="D19" s="21" t="s">
        <v>62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69"/>
      <c r="V19" s="69"/>
      <c r="W19" s="69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5">
        <f t="shared" si="3"/>
        <v>0</v>
      </c>
      <c r="BF19" s="46"/>
      <c r="BG19" s="51"/>
      <c r="BH19" s="51"/>
      <c r="BI19" s="52"/>
    </row>
    <row r="20" spans="1:61" s="47" customFormat="1" x14ac:dyDescent="0.25">
      <c r="A20" s="142"/>
      <c r="B20" s="117" t="s">
        <v>71</v>
      </c>
      <c r="C20" s="122" t="s">
        <v>72</v>
      </c>
      <c r="D20" s="21" t="s">
        <v>61</v>
      </c>
      <c r="E20" s="60">
        <v>3</v>
      </c>
      <c r="F20" s="60">
        <v>3</v>
      </c>
      <c r="G20" s="60">
        <v>3</v>
      </c>
      <c r="H20" s="60">
        <v>3</v>
      </c>
      <c r="I20" s="60">
        <v>3</v>
      </c>
      <c r="J20" s="60">
        <v>3</v>
      </c>
      <c r="K20" s="60">
        <v>3</v>
      </c>
      <c r="L20" s="60">
        <v>3</v>
      </c>
      <c r="M20" s="60">
        <v>3</v>
      </c>
      <c r="N20" s="60">
        <v>3</v>
      </c>
      <c r="O20" s="69">
        <v>3</v>
      </c>
      <c r="P20" s="69">
        <v>3</v>
      </c>
      <c r="Q20" s="69">
        <v>3</v>
      </c>
      <c r="R20" s="69">
        <v>3</v>
      </c>
      <c r="S20" s="69">
        <v>3</v>
      </c>
      <c r="T20" s="69">
        <v>3</v>
      </c>
      <c r="U20" s="69"/>
      <c r="V20" s="69"/>
      <c r="W20" s="69"/>
      <c r="X20" s="69">
        <v>3</v>
      </c>
      <c r="Y20" s="69">
        <v>3</v>
      </c>
      <c r="Z20" s="69">
        <v>3</v>
      </c>
      <c r="AA20" s="69">
        <v>3</v>
      </c>
      <c r="AB20" s="69">
        <v>3</v>
      </c>
      <c r="AC20" s="69">
        <v>3</v>
      </c>
      <c r="AD20" s="69">
        <v>3</v>
      </c>
      <c r="AE20" s="69">
        <v>3</v>
      </c>
      <c r="AF20" s="69">
        <v>3</v>
      </c>
      <c r="AG20" s="69">
        <v>3</v>
      </c>
      <c r="AH20" s="69">
        <v>3</v>
      </c>
      <c r="AI20" s="69">
        <v>3</v>
      </c>
      <c r="AJ20" s="69">
        <v>3</v>
      </c>
      <c r="AK20" s="69">
        <v>3</v>
      </c>
      <c r="AL20" s="69">
        <v>3</v>
      </c>
      <c r="AM20" s="69">
        <v>3</v>
      </c>
      <c r="AN20" s="69">
        <v>3</v>
      </c>
      <c r="AO20" s="69">
        <v>3</v>
      </c>
      <c r="AP20" s="69">
        <v>4</v>
      </c>
      <c r="AQ20" s="69">
        <v>4</v>
      </c>
      <c r="AR20" s="69">
        <v>3</v>
      </c>
      <c r="AS20" s="69">
        <v>3</v>
      </c>
      <c r="AT20" s="69">
        <v>4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>
        <f t="shared" si="3"/>
        <v>120</v>
      </c>
      <c r="BF20" s="46"/>
      <c r="BG20" s="51"/>
      <c r="BH20" s="51"/>
      <c r="BI20" s="52"/>
    </row>
    <row r="21" spans="1:61" s="47" customFormat="1" x14ac:dyDescent="0.25">
      <c r="A21" s="142"/>
      <c r="B21" s="118"/>
      <c r="C21" s="122"/>
      <c r="D21" s="21" t="s">
        <v>62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69"/>
      <c r="V21" s="69"/>
      <c r="W21" s="69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5">
        <f t="shared" si="3"/>
        <v>0</v>
      </c>
      <c r="BF21" s="46"/>
      <c r="BG21" s="51"/>
      <c r="BH21" s="51"/>
      <c r="BI21" s="52"/>
    </row>
    <row r="22" spans="1:61" s="47" customFormat="1" x14ac:dyDescent="0.25">
      <c r="A22" s="142"/>
      <c r="B22" s="117" t="s">
        <v>73</v>
      </c>
      <c r="C22" s="122" t="s">
        <v>74</v>
      </c>
      <c r="D22" s="21" t="s">
        <v>61</v>
      </c>
      <c r="E22" s="60">
        <v>3</v>
      </c>
      <c r="F22" s="60">
        <v>3</v>
      </c>
      <c r="G22" s="60">
        <v>3</v>
      </c>
      <c r="H22" s="60">
        <v>3</v>
      </c>
      <c r="I22" s="60">
        <v>3</v>
      </c>
      <c r="J22" s="60">
        <v>3</v>
      </c>
      <c r="K22" s="60">
        <v>3</v>
      </c>
      <c r="L22" s="60">
        <v>3</v>
      </c>
      <c r="M22" s="60">
        <v>3</v>
      </c>
      <c r="N22" s="60">
        <v>3</v>
      </c>
      <c r="O22" s="69">
        <v>3</v>
      </c>
      <c r="P22" s="69">
        <v>3</v>
      </c>
      <c r="Q22" s="69">
        <v>3</v>
      </c>
      <c r="R22" s="69">
        <v>3</v>
      </c>
      <c r="S22" s="69">
        <v>3</v>
      </c>
      <c r="T22" s="69">
        <v>3</v>
      </c>
      <c r="U22" s="22"/>
      <c r="V22" s="69"/>
      <c r="W22" s="69"/>
      <c r="X22" s="22">
        <v>3</v>
      </c>
      <c r="Y22" s="22">
        <v>3</v>
      </c>
      <c r="Z22" s="22">
        <v>3</v>
      </c>
      <c r="AA22" s="22">
        <v>3</v>
      </c>
      <c r="AB22" s="22">
        <v>3</v>
      </c>
      <c r="AC22" s="22">
        <v>3</v>
      </c>
      <c r="AD22" s="22">
        <v>3</v>
      </c>
      <c r="AE22" s="22">
        <v>3</v>
      </c>
      <c r="AF22" s="22">
        <v>3</v>
      </c>
      <c r="AG22" s="22">
        <v>3</v>
      </c>
      <c r="AH22" s="22">
        <v>3</v>
      </c>
      <c r="AI22" s="22">
        <v>3</v>
      </c>
      <c r="AJ22" s="22">
        <v>3</v>
      </c>
      <c r="AK22" s="22">
        <v>3</v>
      </c>
      <c r="AL22" s="22">
        <v>3</v>
      </c>
      <c r="AM22" s="22">
        <v>3</v>
      </c>
      <c r="AN22" s="22">
        <v>3</v>
      </c>
      <c r="AO22" s="22">
        <v>3</v>
      </c>
      <c r="AP22" s="22">
        <v>3</v>
      </c>
      <c r="AQ22" s="22">
        <v>3</v>
      </c>
      <c r="AR22" s="22">
        <v>3</v>
      </c>
      <c r="AS22" s="22">
        <v>3</v>
      </c>
      <c r="AT22" s="22">
        <v>3</v>
      </c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3">
        <f t="shared" si="3"/>
        <v>117</v>
      </c>
      <c r="BF22" s="46"/>
      <c r="BG22" s="51"/>
      <c r="BH22" s="51"/>
      <c r="BI22" s="52"/>
    </row>
    <row r="23" spans="1:61" s="47" customFormat="1" x14ac:dyDescent="0.25">
      <c r="A23" s="142"/>
      <c r="B23" s="118"/>
      <c r="C23" s="122"/>
      <c r="D23" s="21" t="s">
        <v>62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69"/>
      <c r="V23" s="69"/>
      <c r="W23" s="69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5">
        <f t="shared" si="3"/>
        <v>0</v>
      </c>
      <c r="BF23" s="46"/>
      <c r="BG23" s="51"/>
      <c r="BH23" s="51"/>
      <c r="BI23" s="52"/>
    </row>
    <row r="24" spans="1:61" s="47" customFormat="1" ht="14.45" customHeight="1" x14ac:dyDescent="0.25">
      <c r="A24" s="142"/>
      <c r="B24" s="117" t="s">
        <v>75</v>
      </c>
      <c r="C24" s="122" t="s">
        <v>76</v>
      </c>
      <c r="D24" s="21" t="s">
        <v>61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69"/>
      <c r="V24" s="69"/>
      <c r="W24" s="69"/>
      <c r="X24" s="22">
        <v>3</v>
      </c>
      <c r="Y24" s="22">
        <v>3</v>
      </c>
      <c r="Z24" s="22">
        <v>3</v>
      </c>
      <c r="AA24" s="22">
        <v>3</v>
      </c>
      <c r="AB24" s="22">
        <v>3</v>
      </c>
      <c r="AC24" s="22">
        <v>3</v>
      </c>
      <c r="AD24" s="22">
        <v>3</v>
      </c>
      <c r="AE24" s="22">
        <v>3</v>
      </c>
      <c r="AF24" s="22">
        <v>3</v>
      </c>
      <c r="AG24" s="22">
        <v>3</v>
      </c>
      <c r="AH24" s="22">
        <v>3</v>
      </c>
      <c r="AI24" s="22">
        <v>3</v>
      </c>
      <c r="AJ24" s="22">
        <v>3</v>
      </c>
      <c r="AK24" s="22">
        <v>3</v>
      </c>
      <c r="AL24" s="22">
        <v>3</v>
      </c>
      <c r="AM24" s="22">
        <v>3</v>
      </c>
      <c r="AN24" s="22">
        <v>3</v>
      </c>
      <c r="AO24" s="22">
        <v>3</v>
      </c>
      <c r="AP24" s="22">
        <v>3</v>
      </c>
      <c r="AQ24" s="22">
        <v>3</v>
      </c>
      <c r="AR24" s="22">
        <v>3</v>
      </c>
      <c r="AS24" s="22">
        <v>3</v>
      </c>
      <c r="AT24" s="22">
        <v>4</v>
      </c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3">
        <f>SUM(E24:BD24)</f>
        <v>70</v>
      </c>
      <c r="BF24" s="46"/>
      <c r="BG24" s="51"/>
      <c r="BH24" s="51"/>
      <c r="BI24" s="52"/>
    </row>
    <row r="25" spans="1:61" s="47" customFormat="1" x14ac:dyDescent="0.25">
      <c r="A25" s="142"/>
      <c r="B25" s="118"/>
      <c r="C25" s="122"/>
      <c r="D25" s="21" t="s">
        <v>62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69"/>
      <c r="V25" s="69"/>
      <c r="W25" s="69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5">
        <f>SUM(E25:BD25)</f>
        <v>0</v>
      </c>
      <c r="BF25" s="46"/>
      <c r="BG25" s="51"/>
      <c r="BH25" s="51"/>
      <c r="BI25" s="52"/>
    </row>
    <row r="26" spans="1:61" s="47" customFormat="1" x14ac:dyDescent="0.25">
      <c r="A26" s="142"/>
      <c r="B26" s="117" t="s">
        <v>77</v>
      </c>
      <c r="C26" s="122" t="s">
        <v>190</v>
      </c>
      <c r="D26" s="21" t="s">
        <v>61</v>
      </c>
      <c r="E26" s="60">
        <v>3</v>
      </c>
      <c r="F26" s="60">
        <v>3</v>
      </c>
      <c r="G26" s="60">
        <v>3</v>
      </c>
      <c r="H26" s="60">
        <v>3</v>
      </c>
      <c r="I26" s="60">
        <v>3</v>
      </c>
      <c r="J26" s="60">
        <v>3</v>
      </c>
      <c r="K26" s="60">
        <v>3</v>
      </c>
      <c r="L26" s="60">
        <v>3</v>
      </c>
      <c r="M26" s="60">
        <v>3</v>
      </c>
      <c r="N26" s="60">
        <v>3</v>
      </c>
      <c r="O26" s="69">
        <v>3</v>
      </c>
      <c r="P26" s="69">
        <v>3</v>
      </c>
      <c r="Q26" s="69">
        <v>3</v>
      </c>
      <c r="R26" s="69">
        <v>3</v>
      </c>
      <c r="S26" s="69">
        <v>3</v>
      </c>
      <c r="T26" s="69">
        <v>3</v>
      </c>
      <c r="U26" s="69"/>
      <c r="V26" s="69"/>
      <c r="W26" s="69"/>
      <c r="X26" s="69">
        <v>2</v>
      </c>
      <c r="Y26" s="69">
        <v>2</v>
      </c>
      <c r="Z26" s="69">
        <v>2</v>
      </c>
      <c r="AA26" s="69">
        <v>2</v>
      </c>
      <c r="AB26" s="69">
        <v>2</v>
      </c>
      <c r="AC26" s="69">
        <v>2</v>
      </c>
      <c r="AD26" s="69">
        <v>2</v>
      </c>
      <c r="AE26" s="69">
        <v>2</v>
      </c>
      <c r="AF26" s="69">
        <v>2</v>
      </c>
      <c r="AG26" s="69">
        <v>2</v>
      </c>
      <c r="AH26" s="69">
        <v>2</v>
      </c>
      <c r="AI26" s="69">
        <v>2</v>
      </c>
      <c r="AJ26" s="69">
        <v>2</v>
      </c>
      <c r="AK26" s="69">
        <v>2</v>
      </c>
      <c r="AL26" s="69">
        <v>2</v>
      </c>
      <c r="AM26" s="69">
        <v>2</v>
      </c>
      <c r="AN26" s="69">
        <v>2</v>
      </c>
      <c r="AO26" s="69">
        <v>2</v>
      </c>
      <c r="AP26" s="69">
        <v>2</v>
      </c>
      <c r="AQ26" s="69">
        <v>2</v>
      </c>
      <c r="AR26" s="69">
        <v>4</v>
      </c>
      <c r="AS26" s="69">
        <v>3</v>
      </c>
      <c r="AT26" s="69">
        <v>2</v>
      </c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3">
        <f t="shared" si="3"/>
        <v>97</v>
      </c>
      <c r="BF26" s="46"/>
      <c r="BG26" s="51"/>
      <c r="BH26" s="51"/>
      <c r="BI26" s="52"/>
    </row>
    <row r="27" spans="1:61" s="47" customFormat="1" x14ac:dyDescent="0.25">
      <c r="A27" s="142"/>
      <c r="B27" s="118"/>
      <c r="C27" s="122"/>
      <c r="D27" s="21" t="s">
        <v>62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69"/>
      <c r="V27" s="69"/>
      <c r="W27" s="69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5">
        <f t="shared" si="3"/>
        <v>0</v>
      </c>
      <c r="BF27" s="46"/>
      <c r="BG27" s="51"/>
      <c r="BH27" s="51"/>
      <c r="BI27" s="52"/>
    </row>
    <row r="28" spans="1:61" s="47" customFormat="1" x14ac:dyDescent="0.25">
      <c r="A28" s="142"/>
      <c r="B28" s="117" t="s">
        <v>78</v>
      </c>
      <c r="C28" s="119" t="s">
        <v>191</v>
      </c>
      <c r="D28" s="21" t="s">
        <v>61</v>
      </c>
      <c r="E28" s="60">
        <v>4</v>
      </c>
      <c r="F28" s="60">
        <v>4</v>
      </c>
      <c r="G28" s="60">
        <v>4</v>
      </c>
      <c r="H28" s="60">
        <v>4</v>
      </c>
      <c r="I28" s="60">
        <v>4</v>
      </c>
      <c r="J28" s="60">
        <v>4</v>
      </c>
      <c r="K28" s="60">
        <v>4</v>
      </c>
      <c r="L28" s="60">
        <v>4</v>
      </c>
      <c r="M28" s="60">
        <v>4</v>
      </c>
      <c r="N28" s="60">
        <v>4</v>
      </c>
      <c r="O28" s="69">
        <v>4</v>
      </c>
      <c r="P28" s="69">
        <v>4</v>
      </c>
      <c r="Q28" s="69">
        <v>4</v>
      </c>
      <c r="R28" s="69">
        <v>4</v>
      </c>
      <c r="S28" s="69">
        <v>4</v>
      </c>
      <c r="T28" s="69">
        <v>4</v>
      </c>
      <c r="U28" s="69"/>
      <c r="V28" s="69"/>
      <c r="W28" s="69"/>
      <c r="X28" s="69">
        <v>2</v>
      </c>
      <c r="Y28" s="69">
        <v>2</v>
      </c>
      <c r="Z28" s="69">
        <v>2</v>
      </c>
      <c r="AA28" s="69">
        <v>2</v>
      </c>
      <c r="AB28" s="69">
        <v>2</v>
      </c>
      <c r="AC28" s="69">
        <v>2</v>
      </c>
      <c r="AD28" s="69">
        <v>2</v>
      </c>
      <c r="AE28" s="69">
        <v>2</v>
      </c>
      <c r="AF28" s="69">
        <v>2</v>
      </c>
      <c r="AG28" s="69">
        <v>2</v>
      </c>
      <c r="AH28" s="69">
        <v>2</v>
      </c>
      <c r="AI28" s="69">
        <v>2</v>
      </c>
      <c r="AJ28" s="69">
        <v>2</v>
      </c>
      <c r="AK28" s="69">
        <v>2</v>
      </c>
      <c r="AL28" s="69">
        <v>2</v>
      </c>
      <c r="AM28" s="69">
        <v>2</v>
      </c>
      <c r="AN28" s="69">
        <v>2</v>
      </c>
      <c r="AO28" s="69">
        <v>2</v>
      </c>
      <c r="AP28" s="69">
        <v>2</v>
      </c>
      <c r="AQ28" s="69">
        <v>2</v>
      </c>
      <c r="AR28" s="28">
        <v>2</v>
      </c>
      <c r="AS28" s="28">
        <v>2</v>
      </c>
      <c r="AT28" s="28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3">
        <f t="shared" si="3"/>
        <v>108</v>
      </c>
      <c r="BF28" s="46"/>
      <c r="BG28" s="51"/>
      <c r="BH28" s="51"/>
      <c r="BI28" s="52"/>
    </row>
    <row r="29" spans="1:61" s="47" customFormat="1" x14ac:dyDescent="0.25">
      <c r="A29" s="142"/>
      <c r="B29" s="118"/>
      <c r="C29" s="120"/>
      <c r="D29" s="21" t="s">
        <v>62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69"/>
      <c r="V29" s="69"/>
      <c r="W29" s="69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5">
        <f t="shared" si="3"/>
        <v>0</v>
      </c>
      <c r="BF29" s="46"/>
      <c r="BG29" s="51"/>
      <c r="BH29" s="51"/>
      <c r="BI29" s="52"/>
    </row>
    <row r="30" spans="1:61" s="47" customFormat="1" ht="14.45" customHeight="1" x14ac:dyDescent="0.25">
      <c r="A30" s="142"/>
      <c r="B30" s="117" t="s">
        <v>79</v>
      </c>
      <c r="C30" s="119" t="s">
        <v>80</v>
      </c>
      <c r="D30" s="21" t="s">
        <v>61</v>
      </c>
      <c r="E30" s="60">
        <v>3</v>
      </c>
      <c r="F30" s="60">
        <v>3</v>
      </c>
      <c r="G30" s="60">
        <v>3</v>
      </c>
      <c r="H30" s="60">
        <v>3</v>
      </c>
      <c r="I30" s="60">
        <v>3</v>
      </c>
      <c r="J30" s="60">
        <v>3</v>
      </c>
      <c r="K30" s="60">
        <v>3</v>
      </c>
      <c r="L30" s="60">
        <v>3</v>
      </c>
      <c r="M30" s="60">
        <v>3</v>
      </c>
      <c r="N30" s="60">
        <v>3</v>
      </c>
      <c r="O30" s="69">
        <v>3</v>
      </c>
      <c r="P30" s="69">
        <v>3</v>
      </c>
      <c r="Q30" s="69">
        <v>3</v>
      </c>
      <c r="R30" s="69">
        <v>3</v>
      </c>
      <c r="S30" s="69">
        <v>3</v>
      </c>
      <c r="T30" s="69">
        <v>3</v>
      </c>
      <c r="U30" s="69"/>
      <c r="V30" s="69"/>
      <c r="W30" s="69"/>
      <c r="X30" s="22">
        <v>1</v>
      </c>
      <c r="Y30" s="22">
        <v>1</v>
      </c>
      <c r="Z30" s="22">
        <v>1</v>
      </c>
      <c r="AA30" s="22">
        <v>1</v>
      </c>
      <c r="AB30" s="22">
        <v>1</v>
      </c>
      <c r="AC30" s="22">
        <v>1</v>
      </c>
      <c r="AD30" s="22">
        <v>1</v>
      </c>
      <c r="AE30" s="22">
        <v>1</v>
      </c>
      <c r="AF30" s="22">
        <v>1</v>
      </c>
      <c r="AG30" s="22">
        <v>1</v>
      </c>
      <c r="AH30" s="22">
        <v>1</v>
      </c>
      <c r="AI30" s="22">
        <v>1</v>
      </c>
      <c r="AJ30" s="22">
        <v>1</v>
      </c>
      <c r="AK30" s="22">
        <v>1</v>
      </c>
      <c r="AL30" s="22">
        <v>1</v>
      </c>
      <c r="AM30" s="22">
        <v>1</v>
      </c>
      <c r="AN30" s="22">
        <v>1</v>
      </c>
      <c r="AO30" s="22">
        <v>1</v>
      </c>
      <c r="AP30" s="22">
        <v>1</v>
      </c>
      <c r="AQ30" s="22">
        <v>1</v>
      </c>
      <c r="AR30" s="22">
        <v>1</v>
      </c>
      <c r="AS30" s="22">
        <v>1</v>
      </c>
      <c r="AT30" s="22">
        <v>2</v>
      </c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3">
        <f t="shared" si="3"/>
        <v>72</v>
      </c>
      <c r="BF30" s="46"/>
      <c r="BG30" s="51"/>
      <c r="BH30" s="51"/>
      <c r="BI30" s="52"/>
    </row>
    <row r="31" spans="1:61" s="47" customFormat="1" x14ac:dyDescent="0.25">
      <c r="A31" s="142"/>
      <c r="B31" s="118"/>
      <c r="C31" s="120"/>
      <c r="D31" s="21" t="s">
        <v>62</v>
      </c>
      <c r="E31" s="28"/>
      <c r="F31" s="27"/>
      <c r="G31" s="28"/>
      <c r="H31" s="28"/>
      <c r="I31" s="28"/>
      <c r="J31" s="27"/>
      <c r="K31" s="28"/>
      <c r="L31" s="28"/>
      <c r="M31" s="28"/>
      <c r="N31" s="27"/>
      <c r="O31" s="28"/>
      <c r="P31" s="28"/>
      <c r="Q31" s="28"/>
      <c r="R31" s="28"/>
      <c r="S31" s="28"/>
      <c r="T31" s="28"/>
      <c r="U31" s="69"/>
      <c r="V31" s="69"/>
      <c r="W31" s="69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3"/>
      <c r="AS31" s="23"/>
      <c r="AT31" s="23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5">
        <f t="shared" si="3"/>
        <v>0</v>
      </c>
      <c r="BF31" s="46"/>
      <c r="BG31" s="51"/>
      <c r="BH31" s="51"/>
      <c r="BI31" s="52"/>
    </row>
    <row r="32" spans="1:61" s="47" customFormat="1" x14ac:dyDescent="0.25">
      <c r="A32" s="142"/>
      <c r="B32" s="121" t="s">
        <v>81</v>
      </c>
      <c r="C32" s="119" t="s">
        <v>183</v>
      </c>
      <c r="D32" s="21" t="s">
        <v>61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1</v>
      </c>
      <c r="K32" s="28">
        <v>1</v>
      </c>
      <c r="L32" s="28">
        <v>1</v>
      </c>
      <c r="M32" s="28">
        <v>1</v>
      </c>
      <c r="N32" s="28">
        <v>1</v>
      </c>
      <c r="O32" s="28">
        <v>1</v>
      </c>
      <c r="P32" s="28">
        <v>1</v>
      </c>
      <c r="Q32" s="28">
        <v>1</v>
      </c>
      <c r="R32" s="28">
        <v>1</v>
      </c>
      <c r="S32" s="28">
        <v>1</v>
      </c>
      <c r="T32" s="28">
        <v>1</v>
      </c>
      <c r="U32" s="69"/>
      <c r="V32" s="69"/>
      <c r="W32" s="69"/>
      <c r="X32" s="28">
        <v>1</v>
      </c>
      <c r="Y32" s="28">
        <v>1</v>
      </c>
      <c r="Z32" s="28">
        <v>1</v>
      </c>
      <c r="AA32" s="28">
        <v>1</v>
      </c>
      <c r="AB32" s="28">
        <v>1</v>
      </c>
      <c r="AC32" s="28">
        <v>1</v>
      </c>
      <c r="AD32" s="28">
        <v>1</v>
      </c>
      <c r="AE32" s="28">
        <v>1</v>
      </c>
      <c r="AF32" s="28">
        <v>1</v>
      </c>
      <c r="AG32" s="28">
        <v>1</v>
      </c>
      <c r="AH32" s="28">
        <v>1</v>
      </c>
      <c r="AI32" s="28">
        <v>1</v>
      </c>
      <c r="AJ32" s="28">
        <v>1</v>
      </c>
      <c r="AK32" s="28">
        <v>1</v>
      </c>
      <c r="AL32" s="28">
        <v>1</v>
      </c>
      <c r="AM32" s="28">
        <v>1</v>
      </c>
      <c r="AN32" s="28">
        <v>1</v>
      </c>
      <c r="AO32" s="28">
        <v>1</v>
      </c>
      <c r="AP32" s="28"/>
      <c r="AQ32" s="28"/>
      <c r="AR32" s="28">
        <v>2</v>
      </c>
      <c r="AS32" s="28"/>
      <c r="AT32" s="28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3">
        <f t="shared" si="3"/>
        <v>36</v>
      </c>
      <c r="BF32" s="46"/>
      <c r="BG32" s="51"/>
      <c r="BH32" s="51"/>
      <c r="BI32" s="52"/>
    </row>
    <row r="33" spans="1:61" s="47" customFormat="1" x14ac:dyDescent="0.25">
      <c r="A33" s="142"/>
      <c r="B33" s="121"/>
      <c r="C33" s="120"/>
      <c r="D33" s="21" t="s">
        <v>62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69"/>
      <c r="V33" s="69"/>
      <c r="W33" s="69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5">
        <f t="shared" si="3"/>
        <v>0</v>
      </c>
      <c r="BF33" s="46"/>
      <c r="BG33" s="51"/>
      <c r="BH33" s="51"/>
      <c r="BI33" s="52"/>
    </row>
    <row r="34" spans="1:61" s="47" customFormat="1" x14ac:dyDescent="0.25">
      <c r="A34" s="142"/>
      <c r="B34" s="121" t="s">
        <v>82</v>
      </c>
      <c r="C34" s="122" t="s">
        <v>83</v>
      </c>
      <c r="D34" s="21" t="s">
        <v>61</v>
      </c>
      <c r="E34" s="22">
        <v>2</v>
      </c>
      <c r="F34" s="22">
        <v>2</v>
      </c>
      <c r="G34" s="22">
        <v>2</v>
      </c>
      <c r="H34" s="22">
        <v>2</v>
      </c>
      <c r="I34" s="22">
        <v>2</v>
      </c>
      <c r="J34" s="22">
        <v>2</v>
      </c>
      <c r="K34" s="22">
        <v>2</v>
      </c>
      <c r="L34" s="22">
        <v>2</v>
      </c>
      <c r="M34" s="22">
        <v>2</v>
      </c>
      <c r="N34" s="22">
        <v>2</v>
      </c>
      <c r="O34" s="22">
        <v>2</v>
      </c>
      <c r="P34" s="22">
        <v>2</v>
      </c>
      <c r="Q34" s="22">
        <v>2</v>
      </c>
      <c r="R34" s="22">
        <v>2</v>
      </c>
      <c r="S34" s="22">
        <v>2</v>
      </c>
      <c r="T34" s="22">
        <v>2</v>
      </c>
      <c r="U34" s="69"/>
      <c r="V34" s="69"/>
      <c r="W34" s="69"/>
      <c r="X34" s="69">
        <v>3</v>
      </c>
      <c r="Y34" s="69">
        <v>3</v>
      </c>
      <c r="Z34" s="69">
        <v>3</v>
      </c>
      <c r="AA34" s="69">
        <v>3</v>
      </c>
      <c r="AB34" s="69">
        <v>3</v>
      </c>
      <c r="AC34" s="69">
        <v>3</v>
      </c>
      <c r="AD34" s="69">
        <v>3</v>
      </c>
      <c r="AE34" s="69">
        <v>3</v>
      </c>
      <c r="AF34" s="69">
        <v>3</v>
      </c>
      <c r="AG34" s="69">
        <v>3</v>
      </c>
      <c r="AH34" s="69">
        <v>3</v>
      </c>
      <c r="AI34" s="69">
        <v>3</v>
      </c>
      <c r="AJ34" s="69">
        <v>3</v>
      </c>
      <c r="AK34" s="69">
        <v>3</v>
      </c>
      <c r="AL34" s="69">
        <v>3</v>
      </c>
      <c r="AM34" s="69">
        <v>3</v>
      </c>
      <c r="AN34" s="69">
        <v>3</v>
      </c>
      <c r="AO34" s="69">
        <v>3</v>
      </c>
      <c r="AP34" s="69">
        <v>3</v>
      </c>
      <c r="AQ34" s="69">
        <v>3</v>
      </c>
      <c r="AR34" s="69">
        <v>3</v>
      </c>
      <c r="AS34" s="69">
        <v>3</v>
      </c>
      <c r="AT34" s="69">
        <v>2</v>
      </c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3">
        <f t="shared" si="3"/>
        <v>100</v>
      </c>
      <c r="BF34" s="46"/>
      <c r="BG34" s="51"/>
      <c r="BH34" s="51"/>
      <c r="BI34" s="52"/>
    </row>
    <row r="35" spans="1:61" s="47" customFormat="1" ht="12" customHeight="1" x14ac:dyDescent="0.25">
      <c r="A35" s="142"/>
      <c r="B35" s="121"/>
      <c r="C35" s="122"/>
      <c r="D35" s="21" t="s">
        <v>62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69"/>
      <c r="V35" s="69"/>
      <c r="W35" s="69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5">
        <f t="shared" si="3"/>
        <v>0</v>
      </c>
      <c r="BF35" s="46"/>
      <c r="BG35" s="51"/>
      <c r="BH35" s="51"/>
      <c r="BI35" s="52"/>
    </row>
    <row r="36" spans="1:61" s="47" customFormat="1" ht="12" customHeight="1" x14ac:dyDescent="0.25">
      <c r="A36" s="142"/>
      <c r="B36" s="121" t="s">
        <v>84</v>
      </c>
      <c r="C36" s="119" t="s">
        <v>192</v>
      </c>
      <c r="D36" s="21" t="s">
        <v>61</v>
      </c>
      <c r="E36" s="22">
        <v>2</v>
      </c>
      <c r="F36" s="22">
        <v>2</v>
      </c>
      <c r="G36" s="22">
        <v>2</v>
      </c>
      <c r="H36" s="22">
        <v>2</v>
      </c>
      <c r="I36" s="22">
        <v>2</v>
      </c>
      <c r="J36" s="22">
        <v>2</v>
      </c>
      <c r="K36" s="22">
        <v>2</v>
      </c>
      <c r="L36" s="22">
        <v>2</v>
      </c>
      <c r="M36" s="22">
        <v>2</v>
      </c>
      <c r="N36" s="22">
        <v>2</v>
      </c>
      <c r="O36" s="22">
        <v>2</v>
      </c>
      <c r="P36" s="22">
        <v>2</v>
      </c>
      <c r="Q36" s="22">
        <v>2</v>
      </c>
      <c r="R36" s="22">
        <v>2</v>
      </c>
      <c r="S36" s="22">
        <v>2</v>
      </c>
      <c r="T36" s="22">
        <v>2</v>
      </c>
      <c r="U36" s="69"/>
      <c r="V36" s="69"/>
      <c r="W36" s="69"/>
      <c r="X36" s="69">
        <v>3</v>
      </c>
      <c r="Y36" s="69">
        <v>3</v>
      </c>
      <c r="Z36" s="69">
        <v>3</v>
      </c>
      <c r="AA36" s="69">
        <v>3</v>
      </c>
      <c r="AB36" s="69">
        <v>3</v>
      </c>
      <c r="AC36" s="69">
        <v>3</v>
      </c>
      <c r="AD36" s="69">
        <v>3</v>
      </c>
      <c r="AE36" s="69">
        <v>3</v>
      </c>
      <c r="AF36" s="69">
        <v>3</v>
      </c>
      <c r="AG36" s="69">
        <v>3</v>
      </c>
      <c r="AH36" s="69">
        <v>3</v>
      </c>
      <c r="AI36" s="69">
        <v>3</v>
      </c>
      <c r="AJ36" s="69">
        <v>3</v>
      </c>
      <c r="AK36" s="69">
        <v>3</v>
      </c>
      <c r="AL36" s="69">
        <v>3</v>
      </c>
      <c r="AM36" s="69">
        <v>3</v>
      </c>
      <c r="AN36" s="69">
        <v>3</v>
      </c>
      <c r="AO36" s="69">
        <v>3</v>
      </c>
      <c r="AP36" s="69">
        <v>4</v>
      </c>
      <c r="AQ36" s="69">
        <v>4</v>
      </c>
      <c r="AR36" s="69">
        <v>4</v>
      </c>
      <c r="AS36" s="69">
        <v>6</v>
      </c>
      <c r="AT36" s="69">
        <v>4</v>
      </c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3">
        <f t="shared" si="3"/>
        <v>108</v>
      </c>
      <c r="BF36" s="46"/>
      <c r="BG36" s="51"/>
      <c r="BH36" s="51"/>
      <c r="BI36" s="52"/>
    </row>
    <row r="37" spans="1:61" s="47" customFormat="1" ht="12" customHeight="1" x14ac:dyDescent="0.25">
      <c r="A37" s="142"/>
      <c r="B37" s="121"/>
      <c r="C37" s="120"/>
      <c r="D37" s="21" t="s">
        <v>62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69"/>
      <c r="V37" s="69"/>
      <c r="W37" s="69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5">
        <f t="shared" si="3"/>
        <v>0</v>
      </c>
      <c r="BF37" s="46"/>
      <c r="BG37" s="51"/>
      <c r="BH37" s="51"/>
      <c r="BI37" s="52"/>
    </row>
    <row r="38" spans="1:61" s="47" customFormat="1" ht="12" customHeight="1" x14ac:dyDescent="0.25">
      <c r="A38" s="142"/>
      <c r="B38" s="121" t="s">
        <v>85</v>
      </c>
      <c r="C38" s="119" t="s">
        <v>193</v>
      </c>
      <c r="D38" s="21" t="s">
        <v>61</v>
      </c>
      <c r="E38" s="22">
        <v>2</v>
      </c>
      <c r="F38" s="22">
        <v>2</v>
      </c>
      <c r="G38" s="22">
        <v>2</v>
      </c>
      <c r="H38" s="22">
        <v>2</v>
      </c>
      <c r="I38" s="22">
        <v>2</v>
      </c>
      <c r="J38" s="22">
        <v>2</v>
      </c>
      <c r="K38" s="22">
        <v>2</v>
      </c>
      <c r="L38" s="22">
        <v>2</v>
      </c>
      <c r="M38" s="22">
        <v>2</v>
      </c>
      <c r="N38" s="22">
        <v>2</v>
      </c>
      <c r="O38" s="22">
        <v>2</v>
      </c>
      <c r="P38" s="22">
        <v>2</v>
      </c>
      <c r="Q38" s="22">
        <v>2</v>
      </c>
      <c r="R38" s="22">
        <v>2</v>
      </c>
      <c r="S38" s="22">
        <v>2</v>
      </c>
      <c r="T38" s="22">
        <v>2</v>
      </c>
      <c r="U38" s="69"/>
      <c r="V38" s="69"/>
      <c r="W38" s="69"/>
      <c r="X38" s="69">
        <v>2</v>
      </c>
      <c r="Y38" s="69">
        <v>2</v>
      </c>
      <c r="Z38" s="69">
        <v>2</v>
      </c>
      <c r="AA38" s="69">
        <v>2</v>
      </c>
      <c r="AB38" s="69">
        <v>2</v>
      </c>
      <c r="AC38" s="69">
        <v>2</v>
      </c>
      <c r="AD38" s="69">
        <v>2</v>
      </c>
      <c r="AE38" s="69">
        <v>2</v>
      </c>
      <c r="AF38" s="69">
        <v>2</v>
      </c>
      <c r="AG38" s="69">
        <v>2</v>
      </c>
      <c r="AH38" s="69">
        <v>2</v>
      </c>
      <c r="AI38" s="69">
        <v>2</v>
      </c>
      <c r="AJ38" s="69">
        <v>2</v>
      </c>
      <c r="AK38" s="69">
        <v>2</v>
      </c>
      <c r="AL38" s="69">
        <v>2</v>
      </c>
      <c r="AM38" s="69">
        <v>2</v>
      </c>
      <c r="AN38" s="69">
        <v>2</v>
      </c>
      <c r="AO38" s="69">
        <v>2</v>
      </c>
      <c r="AP38" s="69">
        <v>2</v>
      </c>
      <c r="AQ38" s="69">
        <v>2</v>
      </c>
      <c r="AR38" s="69"/>
      <c r="AS38" s="69"/>
      <c r="AT38" s="69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3">
        <f>SUM(E38:BD38)</f>
        <v>72</v>
      </c>
      <c r="BF38" s="46"/>
      <c r="BG38" s="51"/>
      <c r="BH38" s="51"/>
      <c r="BI38" s="52"/>
    </row>
    <row r="39" spans="1:61" s="47" customFormat="1" ht="12" customHeight="1" x14ac:dyDescent="0.25">
      <c r="A39" s="142"/>
      <c r="B39" s="121"/>
      <c r="C39" s="120"/>
      <c r="D39" s="21" t="s">
        <v>62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69"/>
      <c r="V39" s="69"/>
      <c r="W39" s="69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69"/>
      <c r="AR39" s="69"/>
      <c r="AS39" s="69"/>
      <c r="AT39" s="69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5">
        <f>SUM(E39:BD39)</f>
        <v>0</v>
      </c>
      <c r="BF39" s="46"/>
      <c r="BG39" s="51"/>
      <c r="BH39" s="51"/>
      <c r="BI39" s="52"/>
    </row>
    <row r="40" spans="1:61" s="47" customFormat="1" ht="18" customHeight="1" x14ac:dyDescent="0.25">
      <c r="A40" s="142"/>
      <c r="B40" s="121" t="s">
        <v>174</v>
      </c>
      <c r="C40" s="119" t="s">
        <v>86</v>
      </c>
      <c r="D40" s="21" t="s">
        <v>61</v>
      </c>
      <c r="E40" s="22">
        <v>1</v>
      </c>
      <c r="F40" s="22">
        <v>1</v>
      </c>
      <c r="G40" s="22">
        <v>1</v>
      </c>
      <c r="H40" s="22">
        <v>1</v>
      </c>
      <c r="I40" s="22">
        <v>1</v>
      </c>
      <c r="J40" s="22">
        <v>1</v>
      </c>
      <c r="K40" s="22">
        <v>1</v>
      </c>
      <c r="L40" s="22">
        <v>1</v>
      </c>
      <c r="M40" s="22">
        <v>1</v>
      </c>
      <c r="N40" s="22">
        <v>1</v>
      </c>
      <c r="O40" s="22">
        <v>1</v>
      </c>
      <c r="P40" s="22">
        <v>1</v>
      </c>
      <c r="Q40" s="22">
        <v>1</v>
      </c>
      <c r="R40" s="22">
        <v>1</v>
      </c>
      <c r="S40" s="22">
        <v>1</v>
      </c>
      <c r="T40" s="22">
        <v>1</v>
      </c>
      <c r="U40" s="69"/>
      <c r="V40" s="69"/>
      <c r="W40" s="69"/>
      <c r="X40" s="22">
        <v>1</v>
      </c>
      <c r="Y40" s="22">
        <v>1</v>
      </c>
      <c r="Z40" s="22">
        <v>1</v>
      </c>
      <c r="AA40" s="22">
        <v>1</v>
      </c>
      <c r="AB40" s="22">
        <v>1</v>
      </c>
      <c r="AC40" s="22">
        <v>1</v>
      </c>
      <c r="AD40" s="22">
        <v>1</v>
      </c>
      <c r="AE40" s="22">
        <v>1</v>
      </c>
      <c r="AF40" s="22">
        <v>1</v>
      </c>
      <c r="AG40" s="22">
        <v>1</v>
      </c>
      <c r="AH40" s="22">
        <v>1</v>
      </c>
      <c r="AI40" s="22">
        <v>1</v>
      </c>
      <c r="AJ40" s="22">
        <v>1</v>
      </c>
      <c r="AK40" s="22">
        <v>1</v>
      </c>
      <c r="AL40" s="22">
        <v>1</v>
      </c>
      <c r="AM40" s="22">
        <v>1</v>
      </c>
      <c r="AN40" s="22">
        <v>1</v>
      </c>
      <c r="AO40" s="22">
        <v>1</v>
      </c>
      <c r="AP40" s="22"/>
      <c r="AQ40" s="22"/>
      <c r="AR40" s="28"/>
      <c r="AS40" s="28"/>
      <c r="AT40" s="28">
        <v>2</v>
      </c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3">
        <f t="shared" ref="BE40:BE41" si="4">SUM(E40:BD40)</f>
        <v>36</v>
      </c>
      <c r="BF40" s="46"/>
      <c r="BG40" s="51"/>
      <c r="BH40" s="51"/>
      <c r="BI40" s="52"/>
    </row>
    <row r="41" spans="1:61" s="47" customFormat="1" ht="15.75" customHeight="1" x14ac:dyDescent="0.25">
      <c r="A41" s="142"/>
      <c r="B41" s="121"/>
      <c r="C41" s="120"/>
      <c r="D41" s="21" t="s">
        <v>62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69"/>
      <c r="V41" s="69"/>
      <c r="W41" s="69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69"/>
      <c r="AR41" s="69"/>
      <c r="AS41" s="69"/>
      <c r="AT41" s="69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5">
        <f t="shared" si="4"/>
        <v>0</v>
      </c>
      <c r="BF41" s="46"/>
      <c r="BG41" s="51"/>
      <c r="BH41" s="51"/>
      <c r="BI41" s="52"/>
    </row>
    <row r="42" spans="1:61" s="47" customFormat="1" ht="16.5" customHeight="1" x14ac:dyDescent="0.25">
      <c r="A42" s="142"/>
      <c r="B42" s="60" t="s">
        <v>180</v>
      </c>
      <c r="C42" s="49" t="s">
        <v>179</v>
      </c>
      <c r="D42" s="50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69">
        <v>36</v>
      </c>
      <c r="V42" s="69"/>
      <c r="W42" s="69"/>
      <c r="X42" s="28"/>
      <c r="Y42" s="27"/>
      <c r="Z42" s="28"/>
      <c r="AA42" s="27"/>
      <c r="AB42" s="28"/>
      <c r="AC42" s="27"/>
      <c r="AD42" s="28"/>
      <c r="AE42" s="28"/>
      <c r="AF42" s="28"/>
      <c r="AG42" s="28"/>
      <c r="AH42" s="28"/>
      <c r="AI42" s="27"/>
      <c r="AJ42" s="28"/>
      <c r="AK42" s="27"/>
      <c r="AL42" s="28"/>
      <c r="AM42" s="27"/>
      <c r="AN42" s="28"/>
      <c r="AO42" s="28"/>
      <c r="AP42" s="69"/>
      <c r="AQ42" s="69"/>
      <c r="AR42" s="69"/>
      <c r="AS42" s="69"/>
      <c r="AT42" s="69"/>
      <c r="AU42" s="69">
        <v>36</v>
      </c>
      <c r="AV42" s="22"/>
      <c r="AW42" s="22"/>
      <c r="AX42" s="22"/>
      <c r="AY42" s="22"/>
      <c r="AZ42" s="22"/>
      <c r="BA42" s="22"/>
      <c r="BB42" s="22"/>
      <c r="BC42" s="22"/>
      <c r="BD42" s="22"/>
      <c r="BE42" s="25">
        <f t="shared" si="3"/>
        <v>72</v>
      </c>
      <c r="BF42" s="46"/>
      <c r="BG42" s="51"/>
      <c r="BH42" s="51"/>
      <c r="BI42" s="52"/>
    </row>
    <row r="43" spans="1:61" ht="24.75" customHeight="1" x14ac:dyDescent="0.25">
      <c r="A43" s="142"/>
      <c r="B43" s="124" t="s">
        <v>87</v>
      </c>
      <c r="C43" s="125"/>
      <c r="D43" s="126"/>
      <c r="E43" s="18">
        <f>E10+E42</f>
        <v>36</v>
      </c>
      <c r="F43" s="18">
        <f t="shared" ref="F43:BD43" si="5">F10+F42</f>
        <v>36</v>
      </c>
      <c r="G43" s="18">
        <f t="shared" si="5"/>
        <v>36</v>
      </c>
      <c r="H43" s="18">
        <f t="shared" si="5"/>
        <v>36</v>
      </c>
      <c r="I43" s="18">
        <f t="shared" si="5"/>
        <v>36</v>
      </c>
      <c r="J43" s="18">
        <f t="shared" si="5"/>
        <v>36</v>
      </c>
      <c r="K43" s="18">
        <f t="shared" si="5"/>
        <v>36</v>
      </c>
      <c r="L43" s="18">
        <f t="shared" si="5"/>
        <v>36</v>
      </c>
      <c r="M43" s="18">
        <f t="shared" si="5"/>
        <v>36</v>
      </c>
      <c r="N43" s="18">
        <f t="shared" si="5"/>
        <v>36</v>
      </c>
      <c r="O43" s="18">
        <f t="shared" si="5"/>
        <v>36</v>
      </c>
      <c r="P43" s="18">
        <f t="shared" si="5"/>
        <v>36</v>
      </c>
      <c r="Q43" s="18">
        <f t="shared" si="5"/>
        <v>36</v>
      </c>
      <c r="R43" s="18">
        <f t="shared" si="5"/>
        <v>36</v>
      </c>
      <c r="S43" s="18">
        <f t="shared" si="5"/>
        <v>36</v>
      </c>
      <c r="T43" s="18">
        <f t="shared" si="5"/>
        <v>36</v>
      </c>
      <c r="U43" s="18">
        <f t="shared" si="5"/>
        <v>36</v>
      </c>
      <c r="V43" s="18">
        <f t="shared" si="5"/>
        <v>0</v>
      </c>
      <c r="W43" s="18">
        <f t="shared" si="5"/>
        <v>0</v>
      </c>
      <c r="X43" s="18">
        <f t="shared" si="5"/>
        <v>36</v>
      </c>
      <c r="Y43" s="18">
        <f t="shared" si="5"/>
        <v>36</v>
      </c>
      <c r="Z43" s="18">
        <f t="shared" si="5"/>
        <v>36</v>
      </c>
      <c r="AA43" s="18">
        <f t="shared" si="5"/>
        <v>36</v>
      </c>
      <c r="AB43" s="18">
        <f t="shared" si="5"/>
        <v>36</v>
      </c>
      <c r="AC43" s="18">
        <f t="shared" si="5"/>
        <v>36</v>
      </c>
      <c r="AD43" s="18">
        <f t="shared" si="5"/>
        <v>36</v>
      </c>
      <c r="AE43" s="18">
        <f t="shared" si="5"/>
        <v>36</v>
      </c>
      <c r="AF43" s="18">
        <f t="shared" si="5"/>
        <v>36</v>
      </c>
      <c r="AG43" s="18">
        <f t="shared" si="5"/>
        <v>36</v>
      </c>
      <c r="AH43" s="18">
        <f t="shared" si="5"/>
        <v>36</v>
      </c>
      <c r="AI43" s="18">
        <f t="shared" si="5"/>
        <v>36</v>
      </c>
      <c r="AJ43" s="18">
        <f t="shared" si="5"/>
        <v>36</v>
      </c>
      <c r="AK43" s="18">
        <f t="shared" si="5"/>
        <v>36</v>
      </c>
      <c r="AL43" s="18">
        <f t="shared" si="5"/>
        <v>36</v>
      </c>
      <c r="AM43" s="18">
        <f t="shared" si="5"/>
        <v>36</v>
      </c>
      <c r="AN43" s="18">
        <f t="shared" si="5"/>
        <v>36</v>
      </c>
      <c r="AO43" s="18">
        <f t="shared" si="5"/>
        <v>36</v>
      </c>
      <c r="AP43" s="18">
        <f t="shared" si="5"/>
        <v>36</v>
      </c>
      <c r="AQ43" s="18">
        <f t="shared" si="5"/>
        <v>36</v>
      </c>
      <c r="AR43" s="18">
        <f t="shared" si="5"/>
        <v>36</v>
      </c>
      <c r="AS43" s="18">
        <f t="shared" si="5"/>
        <v>36</v>
      </c>
      <c r="AT43" s="18">
        <f t="shared" si="5"/>
        <v>36</v>
      </c>
      <c r="AU43" s="18">
        <f t="shared" si="5"/>
        <v>36</v>
      </c>
      <c r="AV43" s="18">
        <f t="shared" si="5"/>
        <v>0</v>
      </c>
      <c r="AW43" s="18">
        <f t="shared" si="5"/>
        <v>0</v>
      </c>
      <c r="AX43" s="18">
        <f t="shared" si="5"/>
        <v>0</v>
      </c>
      <c r="AY43" s="18">
        <f t="shared" si="5"/>
        <v>0</v>
      </c>
      <c r="AZ43" s="18">
        <f t="shared" si="5"/>
        <v>0</v>
      </c>
      <c r="BA43" s="18">
        <f t="shared" si="5"/>
        <v>0</v>
      </c>
      <c r="BB43" s="18">
        <f t="shared" si="5"/>
        <v>0</v>
      </c>
      <c r="BC43" s="18">
        <f t="shared" si="5"/>
        <v>0</v>
      </c>
      <c r="BD43" s="18">
        <f t="shared" si="5"/>
        <v>0</v>
      </c>
      <c r="BE43" s="18">
        <f>SUM(E43:BD43)</f>
        <v>1476</v>
      </c>
      <c r="BG43" s="53"/>
      <c r="BH43" s="53"/>
      <c r="BI43" s="54"/>
    </row>
    <row r="44" spans="1:61" ht="27.75" customHeight="1" x14ac:dyDescent="0.25">
      <c r="A44" s="142"/>
      <c r="B44" s="123" t="s">
        <v>88</v>
      </c>
      <c r="C44" s="123"/>
      <c r="D44" s="123"/>
      <c r="E44" s="18">
        <f>E11</f>
        <v>0</v>
      </c>
      <c r="F44" s="18">
        <f t="shared" ref="F44:BD44" si="6">F11</f>
        <v>0</v>
      </c>
      <c r="G44" s="18">
        <f t="shared" si="6"/>
        <v>0</v>
      </c>
      <c r="H44" s="18">
        <f t="shared" si="6"/>
        <v>0</v>
      </c>
      <c r="I44" s="18">
        <f t="shared" si="6"/>
        <v>0</v>
      </c>
      <c r="J44" s="18">
        <f t="shared" si="6"/>
        <v>0</v>
      </c>
      <c r="K44" s="18">
        <f t="shared" si="6"/>
        <v>0</v>
      </c>
      <c r="L44" s="18">
        <f t="shared" si="6"/>
        <v>0</v>
      </c>
      <c r="M44" s="18">
        <f t="shared" si="6"/>
        <v>0</v>
      </c>
      <c r="N44" s="18">
        <f t="shared" si="6"/>
        <v>0</v>
      </c>
      <c r="O44" s="18">
        <f t="shared" si="6"/>
        <v>0</v>
      </c>
      <c r="P44" s="18">
        <f t="shared" si="6"/>
        <v>0</v>
      </c>
      <c r="Q44" s="18">
        <f t="shared" si="6"/>
        <v>0</v>
      </c>
      <c r="R44" s="18">
        <f t="shared" si="6"/>
        <v>0</v>
      </c>
      <c r="S44" s="18">
        <f t="shared" si="6"/>
        <v>0</v>
      </c>
      <c r="T44" s="18">
        <f t="shared" si="6"/>
        <v>0</v>
      </c>
      <c r="U44" s="18">
        <f t="shared" si="6"/>
        <v>0</v>
      </c>
      <c r="V44" s="18">
        <f t="shared" si="6"/>
        <v>0</v>
      </c>
      <c r="W44" s="18">
        <f t="shared" si="6"/>
        <v>0</v>
      </c>
      <c r="X44" s="18">
        <f t="shared" si="6"/>
        <v>0</v>
      </c>
      <c r="Y44" s="18">
        <f t="shared" si="6"/>
        <v>0</v>
      </c>
      <c r="Z44" s="18">
        <f t="shared" si="6"/>
        <v>0</v>
      </c>
      <c r="AA44" s="18">
        <f t="shared" si="6"/>
        <v>0</v>
      </c>
      <c r="AB44" s="18">
        <f t="shared" si="6"/>
        <v>0</v>
      </c>
      <c r="AC44" s="18">
        <f t="shared" si="6"/>
        <v>0</v>
      </c>
      <c r="AD44" s="18">
        <f t="shared" si="6"/>
        <v>0</v>
      </c>
      <c r="AE44" s="18">
        <f t="shared" si="6"/>
        <v>0</v>
      </c>
      <c r="AF44" s="18">
        <f t="shared" si="6"/>
        <v>0</v>
      </c>
      <c r="AG44" s="18">
        <f t="shared" si="6"/>
        <v>0</v>
      </c>
      <c r="AH44" s="18">
        <f t="shared" si="6"/>
        <v>0</v>
      </c>
      <c r="AI44" s="18">
        <f t="shared" si="6"/>
        <v>0</v>
      </c>
      <c r="AJ44" s="18">
        <f t="shared" si="6"/>
        <v>0</v>
      </c>
      <c r="AK44" s="18">
        <f t="shared" si="6"/>
        <v>0</v>
      </c>
      <c r="AL44" s="18">
        <f t="shared" si="6"/>
        <v>0</v>
      </c>
      <c r="AM44" s="18">
        <f t="shared" si="6"/>
        <v>0</v>
      </c>
      <c r="AN44" s="18">
        <f t="shared" si="6"/>
        <v>0</v>
      </c>
      <c r="AO44" s="18">
        <f t="shared" si="6"/>
        <v>0</v>
      </c>
      <c r="AP44" s="18">
        <f t="shared" si="6"/>
        <v>0</v>
      </c>
      <c r="AQ44" s="18">
        <f t="shared" si="6"/>
        <v>0</v>
      </c>
      <c r="AR44" s="18">
        <f t="shared" si="6"/>
        <v>0</v>
      </c>
      <c r="AS44" s="18">
        <f t="shared" si="6"/>
        <v>0</v>
      </c>
      <c r="AT44" s="18">
        <f t="shared" si="6"/>
        <v>0</v>
      </c>
      <c r="AU44" s="18">
        <f t="shared" si="6"/>
        <v>0</v>
      </c>
      <c r="AV44" s="18">
        <f t="shared" si="6"/>
        <v>0</v>
      </c>
      <c r="AW44" s="18">
        <f t="shared" si="6"/>
        <v>0</v>
      </c>
      <c r="AX44" s="18">
        <f t="shared" si="6"/>
        <v>0</v>
      </c>
      <c r="AY44" s="18">
        <f t="shared" si="6"/>
        <v>0</v>
      </c>
      <c r="AZ44" s="18">
        <f t="shared" si="6"/>
        <v>0</v>
      </c>
      <c r="BA44" s="18">
        <f t="shared" si="6"/>
        <v>0</v>
      </c>
      <c r="BB44" s="18">
        <f t="shared" si="6"/>
        <v>0</v>
      </c>
      <c r="BC44" s="18">
        <f t="shared" si="6"/>
        <v>0</v>
      </c>
      <c r="BD44" s="18">
        <f t="shared" si="6"/>
        <v>0</v>
      </c>
      <c r="BE44" s="18">
        <f t="shared" ref="BE44:BE45" si="7">SUM(E44:BD44)</f>
        <v>0</v>
      </c>
      <c r="BG44" s="53"/>
      <c r="BH44" s="53"/>
      <c r="BI44" s="54"/>
    </row>
    <row r="45" spans="1:61" ht="18.75" customHeight="1" x14ac:dyDescent="0.25">
      <c r="A45" s="142"/>
      <c r="B45" s="123" t="s">
        <v>89</v>
      </c>
      <c r="C45" s="123"/>
      <c r="D45" s="123"/>
      <c r="E45" s="18">
        <f>E43+E44</f>
        <v>36</v>
      </c>
      <c r="F45" s="18">
        <f t="shared" ref="F45:BD45" si="8">F43+F44</f>
        <v>36</v>
      </c>
      <c r="G45" s="18">
        <f t="shared" si="8"/>
        <v>36</v>
      </c>
      <c r="H45" s="18">
        <f t="shared" si="8"/>
        <v>36</v>
      </c>
      <c r="I45" s="18">
        <f t="shared" si="8"/>
        <v>36</v>
      </c>
      <c r="J45" s="18">
        <f t="shared" si="8"/>
        <v>36</v>
      </c>
      <c r="K45" s="18">
        <f t="shared" si="8"/>
        <v>36</v>
      </c>
      <c r="L45" s="18">
        <f t="shared" si="8"/>
        <v>36</v>
      </c>
      <c r="M45" s="18">
        <f t="shared" si="8"/>
        <v>36</v>
      </c>
      <c r="N45" s="18">
        <f t="shared" si="8"/>
        <v>36</v>
      </c>
      <c r="O45" s="18">
        <f t="shared" si="8"/>
        <v>36</v>
      </c>
      <c r="P45" s="18">
        <f t="shared" si="8"/>
        <v>36</v>
      </c>
      <c r="Q45" s="18">
        <f t="shared" si="8"/>
        <v>36</v>
      </c>
      <c r="R45" s="18">
        <f t="shared" si="8"/>
        <v>36</v>
      </c>
      <c r="S45" s="18">
        <f t="shared" si="8"/>
        <v>36</v>
      </c>
      <c r="T45" s="18">
        <f t="shared" si="8"/>
        <v>36</v>
      </c>
      <c r="U45" s="18">
        <f t="shared" si="8"/>
        <v>36</v>
      </c>
      <c r="V45" s="18">
        <f t="shared" si="8"/>
        <v>0</v>
      </c>
      <c r="W45" s="18">
        <f t="shared" si="8"/>
        <v>0</v>
      </c>
      <c r="X45" s="18">
        <f t="shared" si="8"/>
        <v>36</v>
      </c>
      <c r="Y45" s="18">
        <f t="shared" si="8"/>
        <v>36</v>
      </c>
      <c r="Z45" s="18">
        <f t="shared" si="8"/>
        <v>36</v>
      </c>
      <c r="AA45" s="18">
        <f t="shared" si="8"/>
        <v>36</v>
      </c>
      <c r="AB45" s="18">
        <f t="shared" si="8"/>
        <v>36</v>
      </c>
      <c r="AC45" s="18">
        <f t="shared" si="8"/>
        <v>36</v>
      </c>
      <c r="AD45" s="18">
        <f t="shared" si="8"/>
        <v>36</v>
      </c>
      <c r="AE45" s="18">
        <f t="shared" si="8"/>
        <v>36</v>
      </c>
      <c r="AF45" s="18">
        <f t="shared" si="8"/>
        <v>36</v>
      </c>
      <c r="AG45" s="18">
        <f t="shared" si="8"/>
        <v>36</v>
      </c>
      <c r="AH45" s="18">
        <f t="shared" si="8"/>
        <v>36</v>
      </c>
      <c r="AI45" s="18">
        <f t="shared" si="8"/>
        <v>36</v>
      </c>
      <c r="AJ45" s="18">
        <f t="shared" si="8"/>
        <v>36</v>
      </c>
      <c r="AK45" s="18">
        <f t="shared" si="8"/>
        <v>36</v>
      </c>
      <c r="AL45" s="18">
        <f t="shared" si="8"/>
        <v>36</v>
      </c>
      <c r="AM45" s="18">
        <f t="shared" si="8"/>
        <v>36</v>
      </c>
      <c r="AN45" s="18">
        <f t="shared" si="8"/>
        <v>36</v>
      </c>
      <c r="AO45" s="18">
        <f t="shared" si="8"/>
        <v>36</v>
      </c>
      <c r="AP45" s="18">
        <f t="shared" si="8"/>
        <v>36</v>
      </c>
      <c r="AQ45" s="18">
        <f t="shared" si="8"/>
        <v>36</v>
      </c>
      <c r="AR45" s="18">
        <f t="shared" si="8"/>
        <v>36</v>
      </c>
      <c r="AS45" s="18">
        <f t="shared" si="8"/>
        <v>36</v>
      </c>
      <c r="AT45" s="18">
        <f t="shared" si="8"/>
        <v>36</v>
      </c>
      <c r="AU45" s="18">
        <f t="shared" si="8"/>
        <v>36</v>
      </c>
      <c r="AV45" s="18">
        <f t="shared" si="8"/>
        <v>0</v>
      </c>
      <c r="AW45" s="18">
        <f t="shared" si="8"/>
        <v>0</v>
      </c>
      <c r="AX45" s="18">
        <f t="shared" si="8"/>
        <v>0</v>
      </c>
      <c r="AY45" s="18">
        <f t="shared" si="8"/>
        <v>0</v>
      </c>
      <c r="AZ45" s="18">
        <f t="shared" si="8"/>
        <v>0</v>
      </c>
      <c r="BA45" s="18">
        <f t="shared" si="8"/>
        <v>0</v>
      </c>
      <c r="BB45" s="18">
        <f t="shared" si="8"/>
        <v>0</v>
      </c>
      <c r="BC45" s="18">
        <f t="shared" si="8"/>
        <v>0</v>
      </c>
      <c r="BD45" s="18">
        <f t="shared" si="8"/>
        <v>0</v>
      </c>
      <c r="BE45" s="18">
        <f t="shared" si="7"/>
        <v>1476</v>
      </c>
      <c r="BG45" s="53"/>
      <c r="BH45" s="53"/>
      <c r="BI45" s="54"/>
    </row>
    <row r="47" spans="1:61" x14ac:dyDescent="0.25">
      <c r="BG47" s="58"/>
      <c r="BH47" s="58"/>
      <c r="BI47" s="58"/>
    </row>
  </sheetData>
  <mergeCells count="64">
    <mergeCell ref="A4:A9"/>
    <mergeCell ref="B4:B9"/>
    <mergeCell ref="C4:C9"/>
    <mergeCell ref="D4:D9"/>
    <mergeCell ref="E4:H4"/>
    <mergeCell ref="A10:A45"/>
    <mergeCell ref="B10:B11"/>
    <mergeCell ref="C10:C11"/>
    <mergeCell ref="B12:B13"/>
    <mergeCell ref="C12:C13"/>
    <mergeCell ref="B14:B15"/>
    <mergeCell ref="B20:B21"/>
    <mergeCell ref="C20:C21"/>
    <mergeCell ref="C14:C15"/>
    <mergeCell ref="B16:B17"/>
    <mergeCell ref="C16:C17"/>
    <mergeCell ref="B18:B19"/>
    <mergeCell ref="C18:C19"/>
    <mergeCell ref="B22:B23"/>
    <mergeCell ref="C22:C23"/>
    <mergeCell ref="B24:B25"/>
    <mergeCell ref="BE4:BE9"/>
    <mergeCell ref="E6:BD6"/>
    <mergeCell ref="E8:BD8"/>
    <mergeCell ref="AM4:AM5"/>
    <mergeCell ref="AN4:AQ4"/>
    <mergeCell ref="AR4:AU4"/>
    <mergeCell ref="AV4:AV5"/>
    <mergeCell ref="AW4:AY4"/>
    <mergeCell ref="AZ4:AZ5"/>
    <mergeCell ref="Z4:Z5"/>
    <mergeCell ref="AA4:AC4"/>
    <mergeCell ref="AD4:AD5"/>
    <mergeCell ref="AE4:AH4"/>
    <mergeCell ref="AI4:AI5"/>
    <mergeCell ref="AJ4:AL4"/>
    <mergeCell ref="W4:Y4"/>
    <mergeCell ref="B26:B27"/>
    <mergeCell ref="C26:C27"/>
    <mergeCell ref="B28:B29"/>
    <mergeCell ref="C28:C29"/>
    <mergeCell ref="BA4:BD4"/>
    <mergeCell ref="I4:I5"/>
    <mergeCell ref="J4:L4"/>
    <mergeCell ref="M4:M5"/>
    <mergeCell ref="N4:Q4"/>
    <mergeCell ref="R4:U4"/>
    <mergeCell ref="V4:V5"/>
    <mergeCell ref="C24:C25"/>
    <mergeCell ref="B44:D44"/>
    <mergeCell ref="B45:D45"/>
    <mergeCell ref="B40:B41"/>
    <mergeCell ref="C40:C41"/>
    <mergeCell ref="B36:B37"/>
    <mergeCell ref="C36:C37"/>
    <mergeCell ref="B38:B39"/>
    <mergeCell ref="C38:C39"/>
    <mergeCell ref="B43:D43"/>
    <mergeCell ref="B30:B31"/>
    <mergeCell ref="C30:C31"/>
    <mergeCell ref="B32:B33"/>
    <mergeCell ref="B34:B35"/>
    <mergeCell ref="C34:C35"/>
    <mergeCell ref="C32:C33"/>
  </mergeCells>
  <pageMargins left="0.7" right="0.7" top="0.75" bottom="0.75" header="0.3" footer="0.3"/>
  <pageSetup paperSize="9" scale="6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1"/>
  <sheetViews>
    <sheetView zoomScale="70" zoomScaleNormal="70" workbookViewId="0"/>
  </sheetViews>
  <sheetFormatPr defaultColWidth="8.85546875" defaultRowHeight="15" x14ac:dyDescent="0.25"/>
  <cols>
    <col min="1" max="1" width="4.85546875" style="45" customWidth="1"/>
    <col min="2" max="2" width="8.7109375" style="45" customWidth="1"/>
    <col min="3" max="3" width="36.28515625" style="45" customWidth="1"/>
    <col min="4" max="4" width="9.28515625" style="45" customWidth="1"/>
    <col min="5" max="31" width="5.7109375" style="45" customWidth="1"/>
    <col min="32" max="33" width="5.7109375" style="47" customWidth="1"/>
    <col min="34" max="56" width="5.7109375" style="45" customWidth="1"/>
    <col min="57" max="57" width="13" style="31" customWidth="1"/>
    <col min="58" max="58" width="6.85546875" style="32" customWidth="1"/>
    <col min="59" max="59" width="7.5703125" style="32" customWidth="1"/>
    <col min="60" max="60" width="9.28515625" style="47" customWidth="1"/>
    <col min="61" max="61" width="10.42578125" style="47" customWidth="1"/>
    <col min="62" max="62" width="13.140625" style="47" customWidth="1"/>
    <col min="63" max="65" width="8.85546875" style="47"/>
    <col min="66" max="16384" width="8.85546875" style="45"/>
  </cols>
  <sheetData>
    <row r="1" spans="1:65" ht="55.5" customHeight="1" x14ac:dyDescent="0.25"/>
    <row r="2" spans="1:65" ht="77.25" customHeight="1" x14ac:dyDescent="0.25">
      <c r="A2" s="147" t="s">
        <v>8</v>
      </c>
      <c r="B2" s="147" t="s">
        <v>9</v>
      </c>
      <c r="C2" s="147" t="s">
        <v>10</v>
      </c>
      <c r="D2" s="147" t="s">
        <v>11</v>
      </c>
      <c r="E2" s="150" t="s">
        <v>12</v>
      </c>
      <c r="F2" s="151"/>
      <c r="G2" s="151"/>
      <c r="H2" s="152"/>
      <c r="I2" s="130" t="s">
        <v>13</v>
      </c>
      <c r="J2" s="128" t="s">
        <v>14</v>
      </c>
      <c r="K2" s="128"/>
      <c r="L2" s="129"/>
      <c r="M2" s="130" t="s">
        <v>15</v>
      </c>
      <c r="N2" s="128" t="s">
        <v>16</v>
      </c>
      <c r="O2" s="128"/>
      <c r="P2" s="128"/>
      <c r="Q2" s="129"/>
      <c r="R2" s="127" t="s">
        <v>17</v>
      </c>
      <c r="S2" s="128"/>
      <c r="T2" s="128"/>
      <c r="U2" s="129"/>
      <c r="V2" s="132" t="s">
        <v>18</v>
      </c>
      <c r="W2" s="127" t="s">
        <v>19</v>
      </c>
      <c r="X2" s="128"/>
      <c r="Y2" s="129"/>
      <c r="Z2" s="140" t="s">
        <v>20</v>
      </c>
      <c r="AA2" s="127" t="s">
        <v>21</v>
      </c>
      <c r="AB2" s="128"/>
      <c r="AC2" s="129"/>
      <c r="AD2" s="140" t="s">
        <v>22</v>
      </c>
      <c r="AE2" s="127" t="s">
        <v>23</v>
      </c>
      <c r="AF2" s="128"/>
      <c r="AG2" s="128"/>
      <c r="AH2" s="129"/>
      <c r="AI2" s="132" t="s">
        <v>24</v>
      </c>
      <c r="AJ2" s="127" t="s">
        <v>25</v>
      </c>
      <c r="AK2" s="128"/>
      <c r="AL2" s="129"/>
      <c r="AM2" s="132" t="s">
        <v>26</v>
      </c>
      <c r="AN2" s="127" t="s">
        <v>27</v>
      </c>
      <c r="AO2" s="128"/>
      <c r="AP2" s="128"/>
      <c r="AQ2" s="129"/>
      <c r="AR2" s="127" t="s">
        <v>28</v>
      </c>
      <c r="AS2" s="128"/>
      <c r="AT2" s="128"/>
      <c r="AU2" s="129"/>
      <c r="AV2" s="132" t="s">
        <v>29</v>
      </c>
      <c r="AW2" s="127" t="s">
        <v>30</v>
      </c>
      <c r="AX2" s="128"/>
      <c r="AY2" s="129"/>
      <c r="AZ2" s="132" t="s">
        <v>31</v>
      </c>
      <c r="BA2" s="127" t="s">
        <v>32</v>
      </c>
      <c r="BB2" s="128"/>
      <c r="BC2" s="128"/>
      <c r="BD2" s="129"/>
      <c r="BE2" s="134" t="s">
        <v>33</v>
      </c>
      <c r="BF2" s="33"/>
      <c r="BG2" s="33"/>
    </row>
    <row r="3" spans="1:65" ht="26.25" customHeight="1" x14ac:dyDescent="0.25">
      <c r="A3" s="148"/>
      <c r="B3" s="148"/>
      <c r="C3" s="148"/>
      <c r="D3" s="148"/>
      <c r="E3" s="10" t="s">
        <v>34</v>
      </c>
      <c r="F3" s="10" t="s">
        <v>35</v>
      </c>
      <c r="G3" s="10" t="s">
        <v>36</v>
      </c>
      <c r="H3" s="10" t="s">
        <v>37</v>
      </c>
      <c r="I3" s="131"/>
      <c r="J3" s="11" t="s">
        <v>38</v>
      </c>
      <c r="K3" s="11" t="s">
        <v>39</v>
      </c>
      <c r="L3" s="10" t="s">
        <v>40</v>
      </c>
      <c r="M3" s="131"/>
      <c r="N3" s="11" t="s">
        <v>41</v>
      </c>
      <c r="O3" s="10" t="s">
        <v>42</v>
      </c>
      <c r="P3" s="10" t="s">
        <v>43</v>
      </c>
      <c r="Q3" s="10" t="s">
        <v>44</v>
      </c>
      <c r="R3" s="10" t="s">
        <v>34</v>
      </c>
      <c r="S3" s="10" t="s">
        <v>35</v>
      </c>
      <c r="T3" s="10" t="s">
        <v>36</v>
      </c>
      <c r="U3" s="10" t="s">
        <v>37</v>
      </c>
      <c r="V3" s="133"/>
      <c r="W3" s="10" t="s">
        <v>45</v>
      </c>
      <c r="X3" s="10" t="s">
        <v>46</v>
      </c>
      <c r="Y3" s="10" t="s">
        <v>47</v>
      </c>
      <c r="Z3" s="141"/>
      <c r="AA3" s="10" t="s">
        <v>48</v>
      </c>
      <c r="AB3" s="10" t="s">
        <v>49</v>
      </c>
      <c r="AC3" s="10" t="s">
        <v>50</v>
      </c>
      <c r="AD3" s="141"/>
      <c r="AE3" s="12" t="s">
        <v>48</v>
      </c>
      <c r="AF3" s="12" t="s">
        <v>49</v>
      </c>
      <c r="AG3" s="10" t="s">
        <v>50</v>
      </c>
      <c r="AH3" s="10" t="s">
        <v>51</v>
      </c>
      <c r="AI3" s="133"/>
      <c r="AJ3" s="10" t="s">
        <v>38</v>
      </c>
      <c r="AK3" s="11" t="s">
        <v>39</v>
      </c>
      <c r="AL3" s="11" t="s">
        <v>40</v>
      </c>
      <c r="AM3" s="133"/>
      <c r="AN3" s="10" t="s">
        <v>52</v>
      </c>
      <c r="AO3" s="11" t="s">
        <v>53</v>
      </c>
      <c r="AP3" s="11" t="s">
        <v>54</v>
      </c>
      <c r="AQ3" s="12" t="s">
        <v>55</v>
      </c>
      <c r="AR3" s="10" t="s">
        <v>34</v>
      </c>
      <c r="AS3" s="11" t="s">
        <v>35</v>
      </c>
      <c r="AT3" s="10" t="s">
        <v>36</v>
      </c>
      <c r="AU3" s="10" t="s">
        <v>37</v>
      </c>
      <c r="AV3" s="133"/>
      <c r="AW3" s="10" t="s">
        <v>38</v>
      </c>
      <c r="AX3" s="10" t="s">
        <v>39</v>
      </c>
      <c r="AY3" s="10" t="s">
        <v>40</v>
      </c>
      <c r="AZ3" s="133"/>
      <c r="BA3" s="10" t="s">
        <v>41</v>
      </c>
      <c r="BB3" s="10" t="s">
        <v>42</v>
      </c>
      <c r="BC3" s="10" t="s">
        <v>43</v>
      </c>
      <c r="BD3" s="10" t="s">
        <v>56</v>
      </c>
      <c r="BE3" s="135"/>
      <c r="BF3" s="33"/>
      <c r="BG3" s="33"/>
    </row>
    <row r="4" spans="1:65" x14ac:dyDescent="0.25">
      <c r="A4" s="148"/>
      <c r="B4" s="148"/>
      <c r="C4" s="148"/>
      <c r="D4" s="148"/>
      <c r="E4" s="160" t="s">
        <v>90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35"/>
      <c r="BF4" s="33"/>
      <c r="BG4" s="33"/>
    </row>
    <row r="5" spans="1:65" x14ac:dyDescent="0.25">
      <c r="A5" s="148"/>
      <c r="B5" s="148"/>
      <c r="C5" s="148"/>
      <c r="D5" s="148"/>
      <c r="E5" s="34">
        <v>35</v>
      </c>
      <c r="F5" s="34">
        <v>36</v>
      </c>
      <c r="G5" s="34">
        <v>37</v>
      </c>
      <c r="H5" s="34">
        <v>38</v>
      </c>
      <c r="I5" s="34">
        <v>39</v>
      </c>
      <c r="J5" s="34">
        <v>40</v>
      </c>
      <c r="K5" s="34">
        <v>41</v>
      </c>
      <c r="L5" s="34">
        <v>42</v>
      </c>
      <c r="M5" s="34">
        <v>43</v>
      </c>
      <c r="N5" s="34">
        <v>44</v>
      </c>
      <c r="O5" s="34">
        <v>45</v>
      </c>
      <c r="P5" s="34">
        <v>46</v>
      </c>
      <c r="Q5" s="34">
        <v>47</v>
      </c>
      <c r="R5" s="34">
        <v>48</v>
      </c>
      <c r="S5" s="34">
        <v>49</v>
      </c>
      <c r="T5" s="34">
        <v>50</v>
      </c>
      <c r="U5" s="34">
        <v>51</v>
      </c>
      <c r="V5" s="34">
        <v>52</v>
      </c>
      <c r="W5" s="34">
        <v>1</v>
      </c>
      <c r="X5" s="34">
        <v>2</v>
      </c>
      <c r="Y5" s="34">
        <v>3</v>
      </c>
      <c r="Z5" s="34">
        <v>4</v>
      </c>
      <c r="AA5" s="34">
        <v>5</v>
      </c>
      <c r="AB5" s="34">
        <v>6</v>
      </c>
      <c r="AC5" s="34">
        <v>7</v>
      </c>
      <c r="AD5" s="34">
        <v>8</v>
      </c>
      <c r="AE5" s="34">
        <v>9</v>
      </c>
      <c r="AF5" s="35">
        <v>10</v>
      </c>
      <c r="AG5" s="35">
        <v>11</v>
      </c>
      <c r="AH5" s="34">
        <v>12</v>
      </c>
      <c r="AI5" s="34">
        <v>13</v>
      </c>
      <c r="AJ5" s="34">
        <v>14</v>
      </c>
      <c r="AK5" s="34">
        <v>15</v>
      </c>
      <c r="AL5" s="34">
        <v>16</v>
      </c>
      <c r="AM5" s="34">
        <v>17</v>
      </c>
      <c r="AN5" s="34">
        <v>18</v>
      </c>
      <c r="AO5" s="34">
        <v>19</v>
      </c>
      <c r="AP5" s="34">
        <v>20</v>
      </c>
      <c r="AQ5" s="34">
        <v>21</v>
      </c>
      <c r="AR5" s="34">
        <v>22</v>
      </c>
      <c r="AS5" s="34">
        <v>23</v>
      </c>
      <c r="AT5" s="34">
        <v>24</v>
      </c>
      <c r="AU5" s="34">
        <v>25</v>
      </c>
      <c r="AV5" s="34">
        <v>26</v>
      </c>
      <c r="AW5" s="34">
        <v>27</v>
      </c>
      <c r="AX5" s="34">
        <v>28</v>
      </c>
      <c r="AY5" s="34">
        <v>29</v>
      </c>
      <c r="AZ5" s="34">
        <v>30</v>
      </c>
      <c r="BA5" s="34">
        <v>31</v>
      </c>
      <c r="BB5" s="34">
        <v>32</v>
      </c>
      <c r="BC5" s="34">
        <v>33</v>
      </c>
      <c r="BD5" s="34">
        <v>34</v>
      </c>
      <c r="BE5" s="135"/>
      <c r="BF5" s="33"/>
      <c r="BG5" s="33"/>
    </row>
    <row r="6" spans="1:65" x14ac:dyDescent="0.25">
      <c r="A6" s="148"/>
      <c r="B6" s="148"/>
      <c r="C6" s="148"/>
      <c r="D6" s="148"/>
      <c r="E6" s="162" t="s">
        <v>91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35"/>
      <c r="BF6" s="33"/>
      <c r="BG6" s="33"/>
    </row>
    <row r="7" spans="1:65" ht="18.75" customHeight="1" x14ac:dyDescent="0.25">
      <c r="A7" s="149"/>
      <c r="B7" s="149"/>
      <c r="C7" s="149"/>
      <c r="D7" s="149"/>
      <c r="E7" s="35">
        <v>1</v>
      </c>
      <c r="F7" s="35">
        <v>2</v>
      </c>
      <c r="G7" s="35">
        <v>3</v>
      </c>
      <c r="H7" s="35">
        <v>4</v>
      </c>
      <c r="I7" s="35">
        <v>5</v>
      </c>
      <c r="J7" s="35">
        <v>6</v>
      </c>
      <c r="K7" s="35">
        <v>7</v>
      </c>
      <c r="L7" s="35">
        <v>8</v>
      </c>
      <c r="M7" s="35">
        <v>9</v>
      </c>
      <c r="N7" s="35">
        <v>10</v>
      </c>
      <c r="O7" s="35">
        <v>11</v>
      </c>
      <c r="P7" s="35">
        <v>12</v>
      </c>
      <c r="Q7" s="35">
        <v>13</v>
      </c>
      <c r="R7" s="35">
        <v>14</v>
      </c>
      <c r="S7" s="35">
        <v>15</v>
      </c>
      <c r="T7" s="35">
        <v>16</v>
      </c>
      <c r="U7" s="35">
        <v>17</v>
      </c>
      <c r="V7" s="35">
        <v>18</v>
      </c>
      <c r="W7" s="35">
        <v>19</v>
      </c>
      <c r="X7" s="35">
        <v>20</v>
      </c>
      <c r="Y7" s="35">
        <v>21</v>
      </c>
      <c r="Z7" s="35">
        <v>22</v>
      </c>
      <c r="AA7" s="35">
        <v>23</v>
      </c>
      <c r="AB7" s="35">
        <v>24</v>
      </c>
      <c r="AC7" s="35">
        <v>25</v>
      </c>
      <c r="AD7" s="35">
        <v>26</v>
      </c>
      <c r="AE7" s="35">
        <v>27</v>
      </c>
      <c r="AF7" s="35">
        <v>28</v>
      </c>
      <c r="AG7" s="35">
        <v>29</v>
      </c>
      <c r="AH7" s="35">
        <v>30</v>
      </c>
      <c r="AI7" s="35">
        <v>31</v>
      </c>
      <c r="AJ7" s="35">
        <v>32</v>
      </c>
      <c r="AK7" s="35">
        <v>33</v>
      </c>
      <c r="AL7" s="35">
        <v>34</v>
      </c>
      <c r="AM7" s="35">
        <v>35</v>
      </c>
      <c r="AN7" s="35">
        <v>36</v>
      </c>
      <c r="AO7" s="35">
        <v>37</v>
      </c>
      <c r="AP7" s="35">
        <v>38</v>
      </c>
      <c r="AQ7" s="35">
        <v>39</v>
      </c>
      <c r="AR7" s="35">
        <v>40</v>
      </c>
      <c r="AS7" s="35">
        <v>41</v>
      </c>
      <c r="AT7" s="35">
        <v>42</v>
      </c>
      <c r="AU7" s="35">
        <v>43</v>
      </c>
      <c r="AV7" s="35">
        <v>44</v>
      </c>
      <c r="AW7" s="35">
        <v>45</v>
      </c>
      <c r="AX7" s="35">
        <v>46</v>
      </c>
      <c r="AY7" s="35">
        <v>47</v>
      </c>
      <c r="AZ7" s="35">
        <v>48</v>
      </c>
      <c r="BA7" s="35">
        <v>49</v>
      </c>
      <c r="BB7" s="35">
        <v>50</v>
      </c>
      <c r="BC7" s="35">
        <v>51</v>
      </c>
      <c r="BD7" s="35">
        <v>52</v>
      </c>
      <c r="BE7" s="136"/>
      <c r="BF7" s="33"/>
      <c r="BG7" s="33"/>
    </row>
    <row r="8" spans="1:65" ht="30" customHeight="1" x14ac:dyDescent="0.25">
      <c r="A8" s="153" t="s">
        <v>92</v>
      </c>
      <c r="B8" s="143" t="s">
        <v>60</v>
      </c>
      <c r="C8" s="143" t="s">
        <v>163</v>
      </c>
      <c r="D8" s="29" t="s">
        <v>61</v>
      </c>
      <c r="E8" s="19">
        <f>E10</f>
        <v>2</v>
      </c>
      <c r="F8" s="19">
        <f>F10</f>
        <v>2</v>
      </c>
      <c r="G8" s="19">
        <f t="shared" ref="G8:AT9" si="0">G10</f>
        <v>2</v>
      </c>
      <c r="H8" s="19">
        <f t="shared" si="0"/>
        <v>2</v>
      </c>
      <c r="I8" s="19">
        <f t="shared" si="0"/>
        <v>2</v>
      </c>
      <c r="J8" s="19">
        <f t="shared" si="0"/>
        <v>2</v>
      </c>
      <c r="K8" s="19">
        <f t="shared" si="0"/>
        <v>2</v>
      </c>
      <c r="L8" s="19">
        <f t="shared" si="0"/>
        <v>2</v>
      </c>
      <c r="M8" s="19">
        <f t="shared" si="0"/>
        <v>2</v>
      </c>
      <c r="N8" s="19">
        <f t="shared" si="0"/>
        <v>2</v>
      </c>
      <c r="O8" s="19">
        <f t="shared" si="0"/>
        <v>2</v>
      </c>
      <c r="P8" s="19">
        <f t="shared" si="0"/>
        <v>2</v>
      </c>
      <c r="Q8" s="19">
        <f t="shared" si="0"/>
        <v>2</v>
      </c>
      <c r="R8" s="19">
        <f t="shared" si="0"/>
        <v>2</v>
      </c>
      <c r="S8" s="19">
        <f t="shared" si="0"/>
        <v>2</v>
      </c>
      <c r="T8" s="19">
        <f t="shared" si="0"/>
        <v>6</v>
      </c>
      <c r="U8" s="19"/>
      <c r="V8" s="19"/>
      <c r="W8" s="19"/>
      <c r="X8" s="19">
        <f t="shared" si="0"/>
        <v>0</v>
      </c>
      <c r="Y8" s="19">
        <f t="shared" si="0"/>
        <v>0</v>
      </c>
      <c r="Z8" s="19">
        <f t="shared" si="0"/>
        <v>0</v>
      </c>
      <c r="AA8" s="19">
        <f t="shared" si="0"/>
        <v>0</v>
      </c>
      <c r="AB8" s="19">
        <f t="shared" si="0"/>
        <v>0</v>
      </c>
      <c r="AC8" s="19">
        <f t="shared" si="0"/>
        <v>0</v>
      </c>
      <c r="AD8" s="19">
        <f t="shared" si="0"/>
        <v>0</v>
      </c>
      <c r="AE8" s="19">
        <f t="shared" si="0"/>
        <v>0</v>
      </c>
      <c r="AF8" s="19">
        <f t="shared" si="0"/>
        <v>0</v>
      </c>
      <c r="AG8" s="19">
        <f t="shared" si="0"/>
        <v>0</v>
      </c>
      <c r="AH8" s="19">
        <f t="shared" si="0"/>
        <v>0</v>
      </c>
      <c r="AI8" s="19">
        <f t="shared" si="0"/>
        <v>0</v>
      </c>
      <c r="AJ8" s="19">
        <f t="shared" si="0"/>
        <v>0</v>
      </c>
      <c r="AK8" s="19">
        <f t="shared" si="0"/>
        <v>0</v>
      </c>
      <c r="AL8" s="19">
        <f t="shared" si="0"/>
        <v>0</v>
      </c>
      <c r="AM8" s="19">
        <f t="shared" si="0"/>
        <v>0</v>
      </c>
      <c r="AN8" s="19">
        <f t="shared" si="0"/>
        <v>0</v>
      </c>
      <c r="AO8" s="19">
        <f t="shared" si="0"/>
        <v>0</v>
      </c>
      <c r="AP8" s="19">
        <f t="shared" si="0"/>
        <v>0</v>
      </c>
      <c r="AQ8" s="19">
        <f t="shared" si="0"/>
        <v>0</v>
      </c>
      <c r="AR8" s="19">
        <f t="shared" si="0"/>
        <v>0</v>
      </c>
      <c r="AS8" s="19">
        <f t="shared" si="0"/>
        <v>0</v>
      </c>
      <c r="AT8" s="19">
        <f t="shared" si="0"/>
        <v>0</v>
      </c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8">
        <f t="shared" ref="BE8:BE19" si="1">SUM(E8:BD8)</f>
        <v>36</v>
      </c>
      <c r="BF8" s="36"/>
      <c r="BG8" s="36"/>
      <c r="BH8" s="54"/>
      <c r="BI8" s="54"/>
      <c r="BJ8" s="54"/>
    </row>
    <row r="9" spans="1:65" ht="30" customHeight="1" x14ac:dyDescent="0.25">
      <c r="A9" s="154"/>
      <c r="B9" s="144"/>
      <c r="C9" s="144"/>
      <c r="D9" s="29" t="s">
        <v>62</v>
      </c>
      <c r="E9" s="18">
        <f>E11</f>
        <v>0</v>
      </c>
      <c r="F9" s="18">
        <f>F11</f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0</v>
      </c>
      <c r="Q9" s="18">
        <f t="shared" si="0"/>
        <v>0</v>
      </c>
      <c r="R9" s="18">
        <f t="shared" si="0"/>
        <v>0</v>
      </c>
      <c r="S9" s="18">
        <f t="shared" si="0"/>
        <v>0</v>
      </c>
      <c r="T9" s="18">
        <f t="shared" si="0"/>
        <v>0</v>
      </c>
      <c r="U9" s="18"/>
      <c r="V9" s="18"/>
      <c r="W9" s="18"/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/>
      <c r="AV9" s="30"/>
      <c r="AW9" s="30"/>
      <c r="AX9" s="30"/>
      <c r="AY9" s="30"/>
      <c r="AZ9" s="30"/>
      <c r="BA9" s="30"/>
      <c r="BB9" s="30"/>
      <c r="BC9" s="30"/>
      <c r="BD9" s="30"/>
      <c r="BE9" s="20">
        <f t="shared" si="1"/>
        <v>0</v>
      </c>
      <c r="BF9" s="64"/>
      <c r="BG9" s="36"/>
      <c r="BH9" s="54"/>
      <c r="BI9" s="54"/>
      <c r="BJ9" s="54"/>
    </row>
    <row r="10" spans="1:65" s="47" customFormat="1" ht="30" customHeight="1" x14ac:dyDescent="0.25">
      <c r="A10" s="154"/>
      <c r="B10" s="117" t="s">
        <v>194</v>
      </c>
      <c r="C10" s="122" t="s">
        <v>93</v>
      </c>
      <c r="D10" s="21" t="s">
        <v>61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  <c r="P10" s="22">
        <v>2</v>
      </c>
      <c r="Q10" s="22">
        <v>2</v>
      </c>
      <c r="R10" s="22">
        <v>2</v>
      </c>
      <c r="S10" s="22">
        <v>2</v>
      </c>
      <c r="T10" s="22">
        <v>6</v>
      </c>
      <c r="U10" s="37"/>
      <c r="V10" s="37"/>
      <c r="W10" s="37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23">
        <f t="shared" si="1"/>
        <v>36</v>
      </c>
      <c r="BF10" s="38"/>
      <c r="BG10" s="38"/>
      <c r="BH10" s="52"/>
      <c r="BI10" s="52"/>
      <c r="BJ10" s="52"/>
    </row>
    <row r="11" spans="1:65" s="47" customFormat="1" ht="30" customHeight="1" x14ac:dyDescent="0.25">
      <c r="A11" s="154"/>
      <c r="B11" s="118"/>
      <c r="C11" s="122"/>
      <c r="D11" s="21" t="s">
        <v>62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37"/>
      <c r="V11" s="37"/>
      <c r="W11" s="37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25">
        <f t="shared" si="1"/>
        <v>0</v>
      </c>
      <c r="BF11" s="39"/>
      <c r="BG11" s="39"/>
      <c r="BH11" s="52"/>
      <c r="BI11" s="52"/>
      <c r="BJ11" s="52"/>
    </row>
    <row r="12" spans="1:65" s="31" customFormat="1" ht="30" customHeight="1" x14ac:dyDescent="0.25">
      <c r="A12" s="154"/>
      <c r="B12" s="143" t="s">
        <v>94</v>
      </c>
      <c r="C12" s="143" t="s">
        <v>166</v>
      </c>
      <c r="D12" s="29" t="s">
        <v>61</v>
      </c>
      <c r="E12" s="19">
        <f>E14+E16+E18</f>
        <v>5</v>
      </c>
      <c r="F12" s="19">
        <f t="shared" ref="F12:AT13" si="2">F14+F16+F18</f>
        <v>5</v>
      </c>
      <c r="G12" s="19">
        <f t="shared" si="2"/>
        <v>5</v>
      </c>
      <c r="H12" s="19">
        <f t="shared" si="2"/>
        <v>5</v>
      </c>
      <c r="I12" s="19">
        <f t="shared" si="2"/>
        <v>5</v>
      </c>
      <c r="J12" s="19">
        <f t="shared" si="2"/>
        <v>5</v>
      </c>
      <c r="K12" s="19">
        <f t="shared" si="2"/>
        <v>5</v>
      </c>
      <c r="L12" s="19">
        <f t="shared" si="2"/>
        <v>5</v>
      </c>
      <c r="M12" s="19">
        <f t="shared" si="2"/>
        <v>5</v>
      </c>
      <c r="N12" s="19">
        <f t="shared" si="2"/>
        <v>5</v>
      </c>
      <c r="O12" s="19">
        <f t="shared" si="2"/>
        <v>5</v>
      </c>
      <c r="P12" s="19">
        <f t="shared" si="2"/>
        <v>5</v>
      </c>
      <c r="Q12" s="19">
        <f t="shared" si="2"/>
        <v>5</v>
      </c>
      <c r="R12" s="19">
        <f t="shared" si="2"/>
        <v>5</v>
      </c>
      <c r="S12" s="19">
        <f t="shared" si="2"/>
        <v>5</v>
      </c>
      <c r="T12" s="19">
        <f t="shared" si="2"/>
        <v>5</v>
      </c>
      <c r="U12" s="19"/>
      <c r="V12" s="19"/>
      <c r="W12" s="19"/>
      <c r="X12" s="19">
        <f t="shared" si="2"/>
        <v>5</v>
      </c>
      <c r="Y12" s="19">
        <f t="shared" si="2"/>
        <v>5</v>
      </c>
      <c r="Z12" s="19">
        <f t="shared" si="2"/>
        <v>5</v>
      </c>
      <c r="AA12" s="19">
        <f t="shared" si="2"/>
        <v>5</v>
      </c>
      <c r="AB12" s="19">
        <f t="shared" si="2"/>
        <v>5</v>
      </c>
      <c r="AC12" s="19">
        <f t="shared" si="2"/>
        <v>5</v>
      </c>
      <c r="AD12" s="19">
        <f t="shared" si="2"/>
        <v>5</v>
      </c>
      <c r="AE12" s="19">
        <f t="shared" si="2"/>
        <v>5</v>
      </c>
      <c r="AF12" s="19">
        <f t="shared" si="2"/>
        <v>5</v>
      </c>
      <c r="AG12" s="19">
        <f t="shared" si="2"/>
        <v>5</v>
      </c>
      <c r="AH12" s="19">
        <f t="shared" si="2"/>
        <v>5</v>
      </c>
      <c r="AI12" s="19">
        <f t="shared" si="2"/>
        <v>5</v>
      </c>
      <c r="AJ12" s="19">
        <f t="shared" si="2"/>
        <v>6</v>
      </c>
      <c r="AK12" s="19">
        <f t="shared" si="2"/>
        <v>6</v>
      </c>
      <c r="AL12" s="19">
        <f t="shared" si="2"/>
        <v>6</v>
      </c>
      <c r="AM12" s="19">
        <f t="shared" si="2"/>
        <v>6</v>
      </c>
      <c r="AN12" s="19">
        <f t="shared" si="2"/>
        <v>0</v>
      </c>
      <c r="AO12" s="19">
        <f t="shared" si="2"/>
        <v>0</v>
      </c>
      <c r="AP12" s="19">
        <f t="shared" si="2"/>
        <v>0</v>
      </c>
      <c r="AQ12" s="19">
        <f t="shared" si="2"/>
        <v>0</v>
      </c>
      <c r="AR12" s="19">
        <f t="shared" si="2"/>
        <v>0</v>
      </c>
      <c r="AS12" s="19">
        <f t="shared" si="2"/>
        <v>0</v>
      </c>
      <c r="AT12" s="19">
        <f t="shared" si="2"/>
        <v>0</v>
      </c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8">
        <f t="shared" si="1"/>
        <v>164</v>
      </c>
      <c r="BF12" s="36"/>
      <c r="BG12" s="36"/>
      <c r="BH12" s="54"/>
      <c r="BI12" s="54"/>
      <c r="BJ12" s="54"/>
      <c r="BK12" s="32"/>
      <c r="BL12" s="32"/>
      <c r="BM12" s="32"/>
    </row>
    <row r="13" spans="1:65" s="31" customFormat="1" ht="30" customHeight="1" x14ac:dyDescent="0.25">
      <c r="A13" s="154"/>
      <c r="B13" s="144"/>
      <c r="C13" s="144"/>
      <c r="D13" s="17" t="s">
        <v>62</v>
      </c>
      <c r="E13" s="18">
        <f>E15+E17+E19</f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8">
        <f t="shared" si="2"/>
        <v>0</v>
      </c>
      <c r="S13" s="18">
        <f t="shared" si="2"/>
        <v>0</v>
      </c>
      <c r="T13" s="18">
        <f t="shared" si="2"/>
        <v>0</v>
      </c>
      <c r="U13" s="18"/>
      <c r="V13" s="18"/>
      <c r="W13" s="18"/>
      <c r="X13" s="18">
        <f t="shared" si="2"/>
        <v>0</v>
      </c>
      <c r="Y13" s="18">
        <f t="shared" si="2"/>
        <v>0</v>
      </c>
      <c r="Z13" s="18">
        <f t="shared" si="2"/>
        <v>0</v>
      </c>
      <c r="AA13" s="18">
        <f t="shared" si="2"/>
        <v>0</v>
      </c>
      <c r="AB13" s="18">
        <f t="shared" si="2"/>
        <v>0</v>
      </c>
      <c r="AC13" s="18">
        <f t="shared" si="2"/>
        <v>0</v>
      </c>
      <c r="AD13" s="18">
        <f t="shared" si="2"/>
        <v>0</v>
      </c>
      <c r="AE13" s="18">
        <f t="shared" si="2"/>
        <v>0</v>
      </c>
      <c r="AF13" s="18">
        <f t="shared" si="2"/>
        <v>0</v>
      </c>
      <c r="AG13" s="18">
        <f t="shared" si="2"/>
        <v>0</v>
      </c>
      <c r="AH13" s="18">
        <f t="shared" si="2"/>
        <v>0</v>
      </c>
      <c r="AI13" s="18">
        <f t="shared" si="2"/>
        <v>0</v>
      </c>
      <c r="AJ13" s="18">
        <f t="shared" si="2"/>
        <v>0</v>
      </c>
      <c r="AK13" s="18">
        <f t="shared" si="2"/>
        <v>0</v>
      </c>
      <c r="AL13" s="18">
        <f t="shared" si="2"/>
        <v>0</v>
      </c>
      <c r="AM13" s="18">
        <f t="shared" si="2"/>
        <v>0</v>
      </c>
      <c r="AN13" s="18">
        <f t="shared" si="2"/>
        <v>0</v>
      </c>
      <c r="AO13" s="18">
        <f t="shared" si="2"/>
        <v>0</v>
      </c>
      <c r="AP13" s="18">
        <f t="shared" si="2"/>
        <v>0</v>
      </c>
      <c r="AQ13" s="18">
        <f t="shared" si="2"/>
        <v>0</v>
      </c>
      <c r="AR13" s="18">
        <f t="shared" si="2"/>
        <v>0</v>
      </c>
      <c r="AS13" s="18">
        <f t="shared" si="2"/>
        <v>0</v>
      </c>
      <c r="AT13" s="18">
        <f t="shared" si="2"/>
        <v>0</v>
      </c>
      <c r="AU13" s="18"/>
      <c r="AV13" s="19"/>
      <c r="AW13" s="19"/>
      <c r="AX13" s="19"/>
      <c r="AY13" s="19"/>
      <c r="AZ13" s="19"/>
      <c r="BA13" s="19"/>
      <c r="BB13" s="19"/>
      <c r="BC13" s="19"/>
      <c r="BD13" s="19"/>
      <c r="BE13" s="20">
        <f t="shared" si="1"/>
        <v>0</v>
      </c>
      <c r="BF13" s="64"/>
      <c r="BG13" s="36"/>
      <c r="BH13" s="54"/>
      <c r="BI13" s="54"/>
      <c r="BJ13" s="54"/>
      <c r="BK13" s="32"/>
      <c r="BL13" s="32"/>
      <c r="BM13" s="32"/>
    </row>
    <row r="14" spans="1:65" s="47" customFormat="1" ht="30" customHeight="1" x14ac:dyDescent="0.25">
      <c r="A14" s="154"/>
      <c r="B14" s="121" t="s">
        <v>98</v>
      </c>
      <c r="C14" s="122" t="s">
        <v>176</v>
      </c>
      <c r="D14" s="21" t="s">
        <v>61</v>
      </c>
      <c r="E14" s="22">
        <v>2</v>
      </c>
      <c r="F14" s="22">
        <v>2</v>
      </c>
      <c r="G14" s="22">
        <v>2</v>
      </c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22">
        <v>2</v>
      </c>
      <c r="Q14" s="22">
        <v>2</v>
      </c>
      <c r="R14" s="22">
        <v>2</v>
      </c>
      <c r="S14" s="22">
        <v>2</v>
      </c>
      <c r="T14" s="22">
        <v>2</v>
      </c>
      <c r="U14" s="69"/>
      <c r="V14" s="69"/>
      <c r="W14" s="69"/>
      <c r="X14" s="22">
        <v>2</v>
      </c>
      <c r="Y14" s="22">
        <v>2</v>
      </c>
      <c r="Z14" s="22">
        <v>2</v>
      </c>
      <c r="AA14" s="22">
        <v>2</v>
      </c>
      <c r="AB14" s="22">
        <v>2</v>
      </c>
      <c r="AC14" s="22">
        <v>2</v>
      </c>
      <c r="AD14" s="22">
        <v>2</v>
      </c>
      <c r="AE14" s="22">
        <v>2</v>
      </c>
      <c r="AF14" s="22">
        <v>2</v>
      </c>
      <c r="AG14" s="22">
        <v>2</v>
      </c>
      <c r="AH14" s="22">
        <v>2</v>
      </c>
      <c r="AI14" s="22">
        <v>2</v>
      </c>
      <c r="AJ14" s="22">
        <v>2</v>
      </c>
      <c r="AK14" s="22">
        <v>2</v>
      </c>
      <c r="AL14" s="22">
        <v>2</v>
      </c>
      <c r="AM14" s="22">
        <v>2</v>
      </c>
      <c r="AN14" s="69"/>
      <c r="AO14" s="69"/>
      <c r="AP14" s="69"/>
      <c r="AQ14" s="69"/>
      <c r="AR14" s="69"/>
      <c r="AS14" s="69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>
        <f t="shared" si="1"/>
        <v>64</v>
      </c>
      <c r="BF14" s="38"/>
      <c r="BG14" s="38"/>
      <c r="BH14" s="52"/>
      <c r="BI14" s="52"/>
      <c r="BJ14" s="52"/>
    </row>
    <row r="15" spans="1:65" s="47" customFormat="1" ht="30" customHeight="1" x14ac:dyDescent="0.25">
      <c r="A15" s="154"/>
      <c r="B15" s="121"/>
      <c r="C15" s="122"/>
      <c r="D15" s="21" t="s">
        <v>62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9"/>
      <c r="V15" s="69"/>
      <c r="W15" s="69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5">
        <f t="shared" si="1"/>
        <v>0</v>
      </c>
      <c r="BF15" s="39"/>
      <c r="BG15" s="39"/>
      <c r="BH15" s="52"/>
      <c r="BI15" s="52"/>
      <c r="BJ15" s="52"/>
    </row>
    <row r="16" spans="1:65" s="47" customFormat="1" ht="30" customHeight="1" x14ac:dyDescent="0.25">
      <c r="A16" s="154"/>
      <c r="B16" s="121" t="s">
        <v>99</v>
      </c>
      <c r="C16" s="122" t="s">
        <v>74</v>
      </c>
      <c r="D16" s="21" t="s">
        <v>61</v>
      </c>
      <c r="E16" s="22">
        <v>2</v>
      </c>
      <c r="F16" s="22">
        <v>2</v>
      </c>
      <c r="G16" s="22">
        <v>2</v>
      </c>
      <c r="H16" s="22">
        <v>2</v>
      </c>
      <c r="I16" s="22">
        <v>2</v>
      </c>
      <c r="J16" s="22">
        <v>2</v>
      </c>
      <c r="K16" s="22">
        <v>2</v>
      </c>
      <c r="L16" s="22">
        <v>2</v>
      </c>
      <c r="M16" s="22">
        <v>2</v>
      </c>
      <c r="N16" s="22">
        <v>2</v>
      </c>
      <c r="O16" s="22">
        <v>2</v>
      </c>
      <c r="P16" s="22">
        <v>2</v>
      </c>
      <c r="Q16" s="22">
        <v>2</v>
      </c>
      <c r="R16" s="22">
        <v>2</v>
      </c>
      <c r="S16" s="22">
        <v>2</v>
      </c>
      <c r="T16" s="22">
        <v>2</v>
      </c>
      <c r="U16" s="69"/>
      <c r="V16" s="69"/>
      <c r="W16" s="69"/>
      <c r="X16" s="22">
        <v>2</v>
      </c>
      <c r="Y16" s="22">
        <v>2</v>
      </c>
      <c r="Z16" s="22">
        <v>2</v>
      </c>
      <c r="AA16" s="22">
        <v>2</v>
      </c>
      <c r="AB16" s="22">
        <v>2</v>
      </c>
      <c r="AC16" s="22">
        <v>2</v>
      </c>
      <c r="AD16" s="22">
        <v>2</v>
      </c>
      <c r="AE16" s="22">
        <v>2</v>
      </c>
      <c r="AF16" s="22">
        <v>2</v>
      </c>
      <c r="AG16" s="22">
        <v>2</v>
      </c>
      <c r="AH16" s="22">
        <v>2</v>
      </c>
      <c r="AI16" s="22">
        <v>2</v>
      </c>
      <c r="AJ16" s="22">
        <v>2</v>
      </c>
      <c r="AK16" s="22">
        <v>2</v>
      </c>
      <c r="AL16" s="22">
        <v>2</v>
      </c>
      <c r="AM16" s="22">
        <v>2</v>
      </c>
      <c r="AN16" s="69"/>
      <c r="AO16" s="69"/>
      <c r="AP16" s="69"/>
      <c r="AQ16" s="69"/>
      <c r="AR16" s="69"/>
      <c r="AS16" s="69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>
        <f t="shared" si="1"/>
        <v>64</v>
      </c>
      <c r="BF16" s="38"/>
      <c r="BG16" s="38"/>
      <c r="BH16" s="52"/>
      <c r="BI16" s="52"/>
      <c r="BJ16" s="52"/>
    </row>
    <row r="17" spans="1:65" s="47" customFormat="1" ht="30" customHeight="1" x14ac:dyDescent="0.25">
      <c r="A17" s="154"/>
      <c r="B17" s="121"/>
      <c r="C17" s="122"/>
      <c r="D17" s="21" t="s">
        <v>62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5">
        <f t="shared" si="1"/>
        <v>0</v>
      </c>
      <c r="BF17" s="39"/>
      <c r="BG17" s="39"/>
      <c r="BH17" s="52"/>
      <c r="BI17" s="52"/>
      <c r="BJ17" s="52"/>
    </row>
    <row r="18" spans="1:65" s="47" customFormat="1" ht="30" customHeight="1" x14ac:dyDescent="0.25">
      <c r="A18" s="154"/>
      <c r="B18" s="121" t="s">
        <v>195</v>
      </c>
      <c r="C18" s="122" t="s">
        <v>196</v>
      </c>
      <c r="D18" s="21" t="s">
        <v>61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  <c r="K18" s="22">
        <v>1</v>
      </c>
      <c r="L18" s="22">
        <v>1</v>
      </c>
      <c r="M18" s="22">
        <v>1</v>
      </c>
      <c r="N18" s="22">
        <v>1</v>
      </c>
      <c r="O18" s="22">
        <v>1</v>
      </c>
      <c r="P18" s="22">
        <v>1</v>
      </c>
      <c r="Q18" s="22">
        <v>1</v>
      </c>
      <c r="R18" s="22">
        <v>1</v>
      </c>
      <c r="S18" s="22">
        <v>1</v>
      </c>
      <c r="T18" s="22">
        <v>1</v>
      </c>
      <c r="U18" s="69"/>
      <c r="V18" s="69"/>
      <c r="W18" s="69"/>
      <c r="X18" s="69">
        <v>1</v>
      </c>
      <c r="Y18" s="69">
        <v>1</v>
      </c>
      <c r="Z18" s="69">
        <v>1</v>
      </c>
      <c r="AA18" s="69">
        <v>1</v>
      </c>
      <c r="AB18" s="69">
        <v>1</v>
      </c>
      <c r="AC18" s="69">
        <v>1</v>
      </c>
      <c r="AD18" s="69">
        <v>1</v>
      </c>
      <c r="AE18" s="69">
        <v>1</v>
      </c>
      <c r="AF18" s="69">
        <v>1</v>
      </c>
      <c r="AG18" s="69">
        <v>1</v>
      </c>
      <c r="AH18" s="69">
        <v>1</v>
      </c>
      <c r="AI18" s="69">
        <v>1</v>
      </c>
      <c r="AJ18" s="69">
        <v>2</v>
      </c>
      <c r="AK18" s="69">
        <v>2</v>
      </c>
      <c r="AL18" s="69">
        <v>2</v>
      </c>
      <c r="AM18" s="69">
        <v>2</v>
      </c>
      <c r="AN18" s="69"/>
      <c r="AO18" s="69"/>
      <c r="AP18" s="69"/>
      <c r="AQ18" s="69"/>
      <c r="AR18" s="69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>
        <f t="shared" si="1"/>
        <v>36</v>
      </c>
      <c r="BF18" s="38"/>
      <c r="BG18" s="38"/>
      <c r="BH18" s="52"/>
      <c r="BI18" s="52"/>
      <c r="BJ18" s="52"/>
    </row>
    <row r="19" spans="1:65" s="47" customFormat="1" ht="30" customHeight="1" x14ac:dyDescent="0.25">
      <c r="A19" s="154"/>
      <c r="B19" s="121"/>
      <c r="C19" s="122"/>
      <c r="D19" s="21" t="s">
        <v>62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5">
        <f t="shared" si="1"/>
        <v>0</v>
      </c>
      <c r="BF19" s="39"/>
      <c r="BG19" s="39"/>
      <c r="BH19" s="52"/>
      <c r="BI19" s="52"/>
      <c r="BJ19" s="52"/>
    </row>
    <row r="20" spans="1:65" s="31" customFormat="1" ht="30" customHeight="1" x14ac:dyDescent="0.25">
      <c r="A20" s="154"/>
      <c r="B20" s="143" t="s">
        <v>101</v>
      </c>
      <c r="C20" s="143" t="s">
        <v>167</v>
      </c>
      <c r="D20" s="29" t="s">
        <v>61</v>
      </c>
      <c r="E20" s="19">
        <f>E22+E24</f>
        <v>6</v>
      </c>
      <c r="F20" s="19">
        <f t="shared" ref="F20:BE21" si="3">F22+F24</f>
        <v>6</v>
      </c>
      <c r="G20" s="19">
        <f t="shared" si="3"/>
        <v>6</v>
      </c>
      <c r="H20" s="19">
        <f t="shared" si="3"/>
        <v>6</v>
      </c>
      <c r="I20" s="19">
        <f t="shared" si="3"/>
        <v>6</v>
      </c>
      <c r="J20" s="19">
        <f t="shared" si="3"/>
        <v>6</v>
      </c>
      <c r="K20" s="19">
        <f t="shared" si="3"/>
        <v>6</v>
      </c>
      <c r="L20" s="19">
        <f t="shared" si="3"/>
        <v>6</v>
      </c>
      <c r="M20" s="19">
        <f t="shared" si="3"/>
        <v>6</v>
      </c>
      <c r="N20" s="19">
        <f t="shared" si="3"/>
        <v>6</v>
      </c>
      <c r="O20" s="19">
        <f t="shared" si="3"/>
        <v>6</v>
      </c>
      <c r="P20" s="19">
        <f t="shared" si="3"/>
        <v>6</v>
      </c>
      <c r="Q20" s="19">
        <f t="shared" si="3"/>
        <v>6</v>
      </c>
      <c r="R20" s="19">
        <f t="shared" si="3"/>
        <v>6</v>
      </c>
      <c r="S20" s="19">
        <f t="shared" si="3"/>
        <v>6</v>
      </c>
      <c r="T20" s="19">
        <f t="shared" si="3"/>
        <v>4</v>
      </c>
      <c r="U20" s="19"/>
      <c r="V20" s="19"/>
      <c r="W20" s="19"/>
      <c r="X20" s="19">
        <f t="shared" si="3"/>
        <v>0</v>
      </c>
      <c r="Y20" s="19">
        <f t="shared" si="3"/>
        <v>0</v>
      </c>
      <c r="Z20" s="19">
        <f t="shared" si="3"/>
        <v>0</v>
      </c>
      <c r="AA20" s="19">
        <f t="shared" si="3"/>
        <v>0</v>
      </c>
      <c r="AB20" s="19">
        <f t="shared" si="3"/>
        <v>0</v>
      </c>
      <c r="AC20" s="19">
        <f t="shared" si="3"/>
        <v>0</v>
      </c>
      <c r="AD20" s="19">
        <f t="shared" si="3"/>
        <v>0</v>
      </c>
      <c r="AE20" s="19">
        <f t="shared" si="3"/>
        <v>0</v>
      </c>
      <c r="AF20" s="19">
        <f t="shared" si="3"/>
        <v>0</v>
      </c>
      <c r="AG20" s="19">
        <f t="shared" si="3"/>
        <v>0</v>
      </c>
      <c r="AH20" s="19">
        <f t="shared" si="3"/>
        <v>0</v>
      </c>
      <c r="AI20" s="19">
        <f t="shared" si="3"/>
        <v>0</v>
      </c>
      <c r="AJ20" s="19">
        <f t="shared" si="3"/>
        <v>0</v>
      </c>
      <c r="AK20" s="19">
        <f t="shared" si="3"/>
        <v>0</v>
      </c>
      <c r="AL20" s="19">
        <f t="shared" si="3"/>
        <v>0</v>
      </c>
      <c r="AM20" s="19">
        <f t="shared" si="3"/>
        <v>0</v>
      </c>
      <c r="AN20" s="19">
        <f t="shared" si="3"/>
        <v>0</v>
      </c>
      <c r="AO20" s="19">
        <f t="shared" si="3"/>
        <v>0</v>
      </c>
      <c r="AP20" s="19">
        <f t="shared" si="3"/>
        <v>0</v>
      </c>
      <c r="AQ20" s="19">
        <f t="shared" si="3"/>
        <v>0</v>
      </c>
      <c r="AR20" s="19">
        <f t="shared" si="3"/>
        <v>0</v>
      </c>
      <c r="AS20" s="19">
        <f t="shared" si="3"/>
        <v>0</v>
      </c>
      <c r="AT20" s="19">
        <f t="shared" si="3"/>
        <v>0</v>
      </c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8">
        <f t="shared" si="3"/>
        <v>94</v>
      </c>
      <c r="BF20" s="36"/>
      <c r="BG20" s="36"/>
      <c r="BH20" s="54"/>
      <c r="BI20" s="54"/>
      <c r="BJ20" s="54"/>
      <c r="BK20" s="32"/>
      <c r="BL20" s="32"/>
      <c r="BM20" s="32"/>
    </row>
    <row r="21" spans="1:65" s="31" customFormat="1" ht="30" customHeight="1" x14ac:dyDescent="0.25">
      <c r="A21" s="154"/>
      <c r="B21" s="144"/>
      <c r="C21" s="144"/>
      <c r="D21" s="29" t="s">
        <v>62</v>
      </c>
      <c r="E21" s="19">
        <f>E23+E25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3"/>
        <v>0</v>
      </c>
      <c r="L21" s="19">
        <f t="shared" si="3"/>
        <v>0</v>
      </c>
      <c r="M21" s="19">
        <f t="shared" si="3"/>
        <v>0</v>
      </c>
      <c r="N21" s="19">
        <f t="shared" si="3"/>
        <v>0</v>
      </c>
      <c r="O21" s="19">
        <f t="shared" si="3"/>
        <v>0</v>
      </c>
      <c r="P21" s="19">
        <f t="shared" si="3"/>
        <v>0</v>
      </c>
      <c r="Q21" s="19">
        <f t="shared" si="3"/>
        <v>0</v>
      </c>
      <c r="R21" s="19">
        <f t="shared" si="3"/>
        <v>0</v>
      </c>
      <c r="S21" s="19">
        <f t="shared" si="3"/>
        <v>0</v>
      </c>
      <c r="T21" s="19">
        <f t="shared" si="3"/>
        <v>2</v>
      </c>
      <c r="U21" s="19"/>
      <c r="V21" s="19"/>
      <c r="W21" s="19"/>
      <c r="X21" s="19">
        <f t="shared" si="3"/>
        <v>0</v>
      </c>
      <c r="Y21" s="19">
        <f t="shared" si="3"/>
        <v>0</v>
      </c>
      <c r="Z21" s="19">
        <f t="shared" si="3"/>
        <v>0</v>
      </c>
      <c r="AA21" s="19">
        <f t="shared" si="3"/>
        <v>0</v>
      </c>
      <c r="AB21" s="19">
        <f t="shared" si="3"/>
        <v>0</v>
      </c>
      <c r="AC21" s="19">
        <f t="shared" si="3"/>
        <v>0</v>
      </c>
      <c r="AD21" s="19">
        <f t="shared" si="3"/>
        <v>0</v>
      </c>
      <c r="AE21" s="19">
        <f t="shared" si="3"/>
        <v>0</v>
      </c>
      <c r="AF21" s="19">
        <f t="shared" si="3"/>
        <v>0</v>
      </c>
      <c r="AG21" s="19">
        <f t="shared" si="3"/>
        <v>0</v>
      </c>
      <c r="AH21" s="19">
        <f t="shared" si="3"/>
        <v>0</v>
      </c>
      <c r="AI21" s="19">
        <f t="shared" si="3"/>
        <v>0</v>
      </c>
      <c r="AJ21" s="19">
        <f t="shared" si="3"/>
        <v>0</v>
      </c>
      <c r="AK21" s="19">
        <f t="shared" si="3"/>
        <v>0</v>
      </c>
      <c r="AL21" s="19">
        <f t="shared" si="3"/>
        <v>0</v>
      </c>
      <c r="AM21" s="19">
        <f t="shared" si="3"/>
        <v>0</v>
      </c>
      <c r="AN21" s="19">
        <f t="shared" si="3"/>
        <v>0</v>
      </c>
      <c r="AO21" s="19">
        <f t="shared" si="3"/>
        <v>0</v>
      </c>
      <c r="AP21" s="19">
        <f t="shared" si="3"/>
        <v>0</v>
      </c>
      <c r="AQ21" s="19">
        <f t="shared" si="3"/>
        <v>0</v>
      </c>
      <c r="AR21" s="19">
        <f t="shared" si="3"/>
        <v>0</v>
      </c>
      <c r="AS21" s="19">
        <f t="shared" si="3"/>
        <v>0</v>
      </c>
      <c r="AT21" s="19">
        <f t="shared" si="3"/>
        <v>0</v>
      </c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20">
        <f t="shared" si="3"/>
        <v>2</v>
      </c>
      <c r="BF21" s="64"/>
      <c r="BG21" s="36"/>
      <c r="BH21" s="54"/>
      <c r="BI21" s="54"/>
      <c r="BJ21" s="54"/>
      <c r="BK21" s="32"/>
      <c r="BL21" s="32"/>
      <c r="BM21" s="32"/>
    </row>
    <row r="22" spans="1:65" s="47" customFormat="1" ht="30" customHeight="1" x14ac:dyDescent="0.25">
      <c r="A22" s="154"/>
      <c r="B22" s="117" t="s">
        <v>129</v>
      </c>
      <c r="C22" s="122" t="s">
        <v>103</v>
      </c>
      <c r="D22" s="21" t="s">
        <v>61</v>
      </c>
      <c r="E22" s="22">
        <v>3</v>
      </c>
      <c r="F22" s="22">
        <v>3</v>
      </c>
      <c r="G22" s="22">
        <v>3</v>
      </c>
      <c r="H22" s="22">
        <v>3</v>
      </c>
      <c r="I22" s="22">
        <v>3</v>
      </c>
      <c r="J22" s="22">
        <v>3</v>
      </c>
      <c r="K22" s="22">
        <v>3</v>
      </c>
      <c r="L22" s="22">
        <v>3</v>
      </c>
      <c r="M22" s="22">
        <v>3</v>
      </c>
      <c r="N22" s="22">
        <v>3</v>
      </c>
      <c r="O22" s="22">
        <v>3</v>
      </c>
      <c r="P22" s="22">
        <v>3</v>
      </c>
      <c r="Q22" s="22">
        <v>3</v>
      </c>
      <c r="R22" s="22">
        <v>3</v>
      </c>
      <c r="S22" s="22">
        <v>3</v>
      </c>
      <c r="T22" s="22">
        <v>3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13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3">
        <f t="shared" ref="BE22:BE49" si="4">SUM(E22:BD22)</f>
        <v>48</v>
      </c>
      <c r="BF22" s="38"/>
      <c r="BG22" s="38"/>
      <c r="BH22" s="52"/>
      <c r="BI22" s="52"/>
      <c r="BJ22" s="52"/>
    </row>
    <row r="23" spans="1:65" s="47" customFormat="1" ht="30" customHeight="1" x14ac:dyDescent="0.25">
      <c r="A23" s="154"/>
      <c r="B23" s="118"/>
      <c r="C23" s="122"/>
      <c r="D23" s="21" t="s">
        <v>62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13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5">
        <f t="shared" si="4"/>
        <v>0</v>
      </c>
      <c r="BF23" s="39"/>
      <c r="BG23" s="39"/>
      <c r="BH23" s="52"/>
      <c r="BI23" s="52"/>
      <c r="BJ23" s="52"/>
    </row>
    <row r="24" spans="1:65" s="47" customFormat="1" ht="30" customHeight="1" x14ac:dyDescent="0.25">
      <c r="A24" s="154"/>
      <c r="B24" s="117" t="s">
        <v>102</v>
      </c>
      <c r="C24" s="122" t="s">
        <v>197</v>
      </c>
      <c r="D24" s="21" t="s">
        <v>61</v>
      </c>
      <c r="E24" s="22">
        <v>3</v>
      </c>
      <c r="F24" s="22">
        <v>3</v>
      </c>
      <c r="G24" s="22">
        <v>3</v>
      </c>
      <c r="H24" s="22">
        <v>3</v>
      </c>
      <c r="I24" s="22">
        <v>3</v>
      </c>
      <c r="J24" s="22">
        <v>3</v>
      </c>
      <c r="K24" s="22">
        <v>3</v>
      </c>
      <c r="L24" s="22">
        <v>3</v>
      </c>
      <c r="M24" s="22">
        <v>3</v>
      </c>
      <c r="N24" s="22">
        <v>3</v>
      </c>
      <c r="O24" s="22">
        <v>3</v>
      </c>
      <c r="P24" s="22">
        <v>3</v>
      </c>
      <c r="Q24" s="22">
        <v>3</v>
      </c>
      <c r="R24" s="22">
        <v>3</v>
      </c>
      <c r="S24" s="22">
        <v>3</v>
      </c>
      <c r="T24" s="22">
        <v>1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3">
        <f t="shared" si="4"/>
        <v>46</v>
      </c>
      <c r="BF24" s="38"/>
      <c r="BG24" s="38"/>
      <c r="BH24" s="52"/>
      <c r="BI24" s="52"/>
      <c r="BJ24" s="52"/>
    </row>
    <row r="25" spans="1:65" s="47" customFormat="1" ht="30" customHeight="1" x14ac:dyDescent="0.25">
      <c r="A25" s="154"/>
      <c r="B25" s="118"/>
      <c r="C25" s="122"/>
      <c r="D25" s="21" t="s">
        <v>62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>
        <v>2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5">
        <f t="shared" si="4"/>
        <v>2</v>
      </c>
      <c r="BF25" s="39"/>
      <c r="BG25" s="39"/>
      <c r="BH25" s="52"/>
      <c r="BI25" s="52"/>
      <c r="BJ25" s="52"/>
    </row>
    <row r="26" spans="1:65" s="31" customFormat="1" ht="30" customHeight="1" x14ac:dyDescent="0.25">
      <c r="A26" s="154"/>
      <c r="B26" s="159" t="s">
        <v>164</v>
      </c>
      <c r="C26" s="159" t="s">
        <v>168</v>
      </c>
      <c r="D26" s="29" t="s">
        <v>61</v>
      </c>
      <c r="E26" s="18">
        <f>E28+E30+E32+E34+E36+E38</f>
        <v>8</v>
      </c>
      <c r="F26" s="18">
        <f t="shared" ref="F26:AT27" si="5">F28+F30+F32+F34+F36+F38</f>
        <v>8</v>
      </c>
      <c r="G26" s="18">
        <f t="shared" si="5"/>
        <v>8</v>
      </c>
      <c r="H26" s="18">
        <f t="shared" si="5"/>
        <v>8</v>
      </c>
      <c r="I26" s="18">
        <f t="shared" si="5"/>
        <v>8</v>
      </c>
      <c r="J26" s="18">
        <f t="shared" si="5"/>
        <v>8</v>
      </c>
      <c r="K26" s="18">
        <f t="shared" si="5"/>
        <v>8</v>
      </c>
      <c r="L26" s="18">
        <f t="shared" si="5"/>
        <v>8</v>
      </c>
      <c r="M26" s="18">
        <f t="shared" si="5"/>
        <v>8</v>
      </c>
      <c r="N26" s="18">
        <f t="shared" si="5"/>
        <v>8</v>
      </c>
      <c r="O26" s="18">
        <f t="shared" si="5"/>
        <v>8</v>
      </c>
      <c r="P26" s="18">
        <f t="shared" si="5"/>
        <v>8</v>
      </c>
      <c r="Q26" s="18">
        <f t="shared" si="5"/>
        <v>8</v>
      </c>
      <c r="R26" s="18">
        <f t="shared" si="5"/>
        <v>8</v>
      </c>
      <c r="S26" s="18">
        <f t="shared" si="5"/>
        <v>8</v>
      </c>
      <c r="T26" s="18">
        <f t="shared" si="5"/>
        <v>6</v>
      </c>
      <c r="U26" s="18"/>
      <c r="V26" s="18"/>
      <c r="W26" s="18"/>
      <c r="X26" s="18">
        <f t="shared" si="5"/>
        <v>22</v>
      </c>
      <c r="Y26" s="18">
        <f t="shared" si="5"/>
        <v>22</v>
      </c>
      <c r="Z26" s="18">
        <f t="shared" si="5"/>
        <v>22</v>
      </c>
      <c r="AA26" s="18">
        <f t="shared" si="5"/>
        <v>22</v>
      </c>
      <c r="AB26" s="18">
        <f t="shared" si="5"/>
        <v>22</v>
      </c>
      <c r="AC26" s="18">
        <f t="shared" si="5"/>
        <v>22</v>
      </c>
      <c r="AD26" s="18">
        <f t="shared" si="5"/>
        <v>22</v>
      </c>
      <c r="AE26" s="18">
        <f t="shared" si="5"/>
        <v>22</v>
      </c>
      <c r="AF26" s="18">
        <f t="shared" si="5"/>
        <v>22</v>
      </c>
      <c r="AG26" s="18">
        <f t="shared" si="5"/>
        <v>22</v>
      </c>
      <c r="AH26" s="18">
        <f t="shared" si="5"/>
        <v>22</v>
      </c>
      <c r="AI26" s="18">
        <f t="shared" si="5"/>
        <v>22</v>
      </c>
      <c r="AJ26" s="18">
        <f t="shared" si="5"/>
        <v>21</v>
      </c>
      <c r="AK26" s="18">
        <f t="shared" si="5"/>
        <v>21</v>
      </c>
      <c r="AL26" s="18">
        <f t="shared" si="5"/>
        <v>21</v>
      </c>
      <c r="AM26" s="18">
        <f t="shared" si="5"/>
        <v>19</v>
      </c>
      <c r="AN26" s="18">
        <f t="shared" si="5"/>
        <v>0</v>
      </c>
      <c r="AO26" s="18">
        <f t="shared" si="5"/>
        <v>0</v>
      </c>
      <c r="AP26" s="18">
        <f t="shared" si="5"/>
        <v>0</v>
      </c>
      <c r="AQ26" s="18">
        <f t="shared" si="5"/>
        <v>0</v>
      </c>
      <c r="AR26" s="18">
        <f t="shared" si="5"/>
        <v>0</v>
      </c>
      <c r="AS26" s="18">
        <f t="shared" si="5"/>
        <v>0</v>
      </c>
      <c r="AT26" s="18">
        <f t="shared" si="5"/>
        <v>0</v>
      </c>
      <c r="AU26" s="18"/>
      <c r="AV26" s="18"/>
      <c r="AW26" s="19"/>
      <c r="AX26" s="19"/>
      <c r="AY26" s="19"/>
      <c r="AZ26" s="19"/>
      <c r="BA26" s="19"/>
      <c r="BB26" s="19"/>
      <c r="BC26" s="19"/>
      <c r="BD26" s="19"/>
      <c r="BE26" s="18">
        <f t="shared" si="4"/>
        <v>472</v>
      </c>
      <c r="BF26" s="36"/>
      <c r="BG26" s="36"/>
      <c r="BH26" s="54"/>
      <c r="BI26" s="54"/>
      <c r="BJ26" s="54"/>
      <c r="BK26" s="32"/>
      <c r="BL26" s="32"/>
      <c r="BM26" s="32"/>
    </row>
    <row r="27" spans="1:65" s="31" customFormat="1" ht="30" customHeight="1" x14ac:dyDescent="0.25">
      <c r="A27" s="154"/>
      <c r="B27" s="159"/>
      <c r="C27" s="159"/>
      <c r="D27" s="29" t="s">
        <v>62</v>
      </c>
      <c r="E27" s="18">
        <f>E29+E31+E33+E35+E37+E39</f>
        <v>0</v>
      </c>
      <c r="F27" s="18">
        <f t="shared" si="5"/>
        <v>0</v>
      </c>
      <c r="G27" s="18">
        <f t="shared" si="5"/>
        <v>0</v>
      </c>
      <c r="H27" s="18">
        <f t="shared" si="5"/>
        <v>0</v>
      </c>
      <c r="I27" s="18">
        <f t="shared" si="5"/>
        <v>0</v>
      </c>
      <c r="J27" s="18">
        <f t="shared" si="5"/>
        <v>0</v>
      </c>
      <c r="K27" s="18">
        <f t="shared" si="5"/>
        <v>0</v>
      </c>
      <c r="L27" s="18">
        <f t="shared" si="5"/>
        <v>0</v>
      </c>
      <c r="M27" s="18">
        <f t="shared" si="5"/>
        <v>0</v>
      </c>
      <c r="N27" s="18">
        <f t="shared" si="5"/>
        <v>0</v>
      </c>
      <c r="O27" s="18">
        <f t="shared" si="5"/>
        <v>0</v>
      </c>
      <c r="P27" s="18">
        <f t="shared" si="5"/>
        <v>0</v>
      </c>
      <c r="Q27" s="18">
        <f t="shared" si="5"/>
        <v>0</v>
      </c>
      <c r="R27" s="18">
        <f t="shared" si="5"/>
        <v>0</v>
      </c>
      <c r="S27" s="18">
        <f t="shared" si="5"/>
        <v>0</v>
      </c>
      <c r="T27" s="18">
        <f t="shared" si="5"/>
        <v>2</v>
      </c>
      <c r="U27" s="18"/>
      <c r="V27" s="18"/>
      <c r="W27" s="18"/>
      <c r="X27" s="18">
        <f t="shared" si="5"/>
        <v>0</v>
      </c>
      <c r="Y27" s="18">
        <f t="shared" si="5"/>
        <v>0</v>
      </c>
      <c r="Z27" s="18">
        <f t="shared" si="5"/>
        <v>0</v>
      </c>
      <c r="AA27" s="18">
        <f t="shared" si="5"/>
        <v>0</v>
      </c>
      <c r="AB27" s="18">
        <f t="shared" si="5"/>
        <v>0</v>
      </c>
      <c r="AC27" s="18">
        <f t="shared" si="5"/>
        <v>0</v>
      </c>
      <c r="AD27" s="18">
        <f t="shared" si="5"/>
        <v>0</v>
      </c>
      <c r="AE27" s="18">
        <f t="shared" si="5"/>
        <v>0</v>
      </c>
      <c r="AF27" s="18">
        <f t="shared" si="5"/>
        <v>0</v>
      </c>
      <c r="AG27" s="18">
        <f t="shared" si="5"/>
        <v>0</v>
      </c>
      <c r="AH27" s="18">
        <f t="shared" si="5"/>
        <v>0</v>
      </c>
      <c r="AI27" s="18">
        <f t="shared" si="5"/>
        <v>0</v>
      </c>
      <c r="AJ27" s="18">
        <f t="shared" si="5"/>
        <v>0</v>
      </c>
      <c r="AK27" s="18">
        <f t="shared" si="5"/>
        <v>0</v>
      </c>
      <c r="AL27" s="18">
        <f t="shared" si="5"/>
        <v>0</v>
      </c>
      <c r="AM27" s="18">
        <f t="shared" si="5"/>
        <v>2</v>
      </c>
      <c r="AN27" s="18">
        <f t="shared" si="5"/>
        <v>0</v>
      </c>
      <c r="AO27" s="18">
        <f t="shared" si="5"/>
        <v>0</v>
      </c>
      <c r="AP27" s="18">
        <f t="shared" si="5"/>
        <v>0</v>
      </c>
      <c r="AQ27" s="18">
        <f t="shared" si="5"/>
        <v>0</v>
      </c>
      <c r="AR27" s="18">
        <f t="shared" si="5"/>
        <v>0</v>
      </c>
      <c r="AS27" s="18">
        <f t="shared" si="5"/>
        <v>0</v>
      </c>
      <c r="AT27" s="18">
        <f t="shared" si="5"/>
        <v>0</v>
      </c>
      <c r="AU27" s="18"/>
      <c r="AV27" s="18"/>
      <c r="AW27" s="19"/>
      <c r="AX27" s="19"/>
      <c r="AY27" s="19"/>
      <c r="AZ27" s="19"/>
      <c r="BA27" s="19"/>
      <c r="BB27" s="19"/>
      <c r="BC27" s="19"/>
      <c r="BD27" s="19"/>
      <c r="BE27" s="20">
        <f t="shared" si="4"/>
        <v>4</v>
      </c>
      <c r="BF27" s="64"/>
      <c r="BG27" s="36"/>
      <c r="BH27" s="54"/>
      <c r="BI27" s="54"/>
      <c r="BJ27" s="54"/>
      <c r="BK27" s="32"/>
      <c r="BL27" s="32"/>
      <c r="BM27" s="32"/>
    </row>
    <row r="28" spans="1:65" s="47" customFormat="1" ht="30" customHeight="1" x14ac:dyDescent="0.25">
      <c r="A28" s="154"/>
      <c r="B28" s="121" t="s">
        <v>106</v>
      </c>
      <c r="C28" s="122" t="s">
        <v>198</v>
      </c>
      <c r="D28" s="21" t="s">
        <v>61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>
        <v>6</v>
      </c>
      <c r="Y28" s="22">
        <v>6</v>
      </c>
      <c r="Z28" s="22">
        <v>6</v>
      </c>
      <c r="AA28" s="22">
        <v>6</v>
      </c>
      <c r="AB28" s="22">
        <v>6</v>
      </c>
      <c r="AC28" s="22">
        <v>6</v>
      </c>
      <c r="AD28" s="22">
        <v>6</v>
      </c>
      <c r="AE28" s="22">
        <v>6</v>
      </c>
      <c r="AF28" s="22">
        <v>6</v>
      </c>
      <c r="AG28" s="22">
        <v>6</v>
      </c>
      <c r="AH28" s="22">
        <v>6</v>
      </c>
      <c r="AI28" s="22">
        <v>6</v>
      </c>
      <c r="AJ28" s="22">
        <v>4</v>
      </c>
      <c r="AK28" s="22">
        <v>4</v>
      </c>
      <c r="AL28" s="22">
        <v>4</v>
      </c>
      <c r="AM28" s="22">
        <v>2</v>
      </c>
      <c r="AN28" s="22"/>
      <c r="AO28" s="22"/>
      <c r="AP28" s="22"/>
      <c r="AQ28" s="22"/>
      <c r="AR28" s="13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3">
        <f t="shared" si="4"/>
        <v>86</v>
      </c>
      <c r="BF28" s="38"/>
      <c r="BG28" s="38"/>
      <c r="BH28" s="52"/>
      <c r="BI28" s="52"/>
      <c r="BJ28" s="52"/>
    </row>
    <row r="29" spans="1:65" s="47" customFormat="1" ht="30" customHeight="1" x14ac:dyDescent="0.25">
      <c r="A29" s="154"/>
      <c r="B29" s="121"/>
      <c r="C29" s="122"/>
      <c r="D29" s="21" t="s">
        <v>62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>
        <v>2</v>
      </c>
      <c r="AN29" s="22"/>
      <c r="AO29" s="22"/>
      <c r="AP29" s="22"/>
      <c r="AQ29" s="22"/>
      <c r="AR29" s="13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5">
        <f t="shared" si="4"/>
        <v>2</v>
      </c>
      <c r="BF29" s="39"/>
      <c r="BG29" s="39"/>
      <c r="BH29" s="52"/>
      <c r="BI29" s="52"/>
      <c r="BJ29" s="52"/>
    </row>
    <row r="30" spans="1:65" s="47" customFormat="1" ht="30" customHeight="1" x14ac:dyDescent="0.25">
      <c r="A30" s="154"/>
      <c r="B30" s="121" t="s">
        <v>107</v>
      </c>
      <c r="C30" s="122" t="s">
        <v>199</v>
      </c>
      <c r="D30" s="21" t="s">
        <v>61</v>
      </c>
      <c r="E30" s="22">
        <v>6</v>
      </c>
      <c r="F30" s="22">
        <v>6</v>
      </c>
      <c r="G30" s="22">
        <v>6</v>
      </c>
      <c r="H30" s="22">
        <v>6</v>
      </c>
      <c r="I30" s="22">
        <v>6</v>
      </c>
      <c r="J30" s="22">
        <v>6</v>
      </c>
      <c r="K30" s="22">
        <v>6</v>
      </c>
      <c r="L30" s="22">
        <v>6</v>
      </c>
      <c r="M30" s="22">
        <v>6</v>
      </c>
      <c r="N30" s="22">
        <v>6</v>
      </c>
      <c r="O30" s="22">
        <v>6</v>
      </c>
      <c r="P30" s="22">
        <v>6</v>
      </c>
      <c r="Q30" s="22">
        <v>6</v>
      </c>
      <c r="R30" s="22">
        <v>6</v>
      </c>
      <c r="S30" s="22">
        <v>6</v>
      </c>
      <c r="T30" s="22">
        <v>4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3">
        <f t="shared" si="4"/>
        <v>94</v>
      </c>
      <c r="BF30" s="38"/>
      <c r="BG30" s="38"/>
      <c r="BH30" s="52"/>
      <c r="BI30" s="52"/>
      <c r="BJ30" s="52"/>
    </row>
    <row r="31" spans="1:65" s="47" customFormat="1" ht="30" customHeight="1" x14ac:dyDescent="0.25">
      <c r="A31" s="154"/>
      <c r="B31" s="121"/>
      <c r="C31" s="122"/>
      <c r="D31" s="21" t="s">
        <v>62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2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5">
        <f t="shared" si="4"/>
        <v>2</v>
      </c>
      <c r="BF31" s="39"/>
      <c r="BG31" s="39"/>
      <c r="BH31" s="52"/>
      <c r="BI31" s="52"/>
      <c r="BJ31" s="52"/>
    </row>
    <row r="32" spans="1:65" s="47" customFormat="1" ht="30" customHeight="1" x14ac:dyDescent="0.25">
      <c r="A32" s="154"/>
      <c r="B32" s="121" t="s">
        <v>108</v>
      </c>
      <c r="C32" s="119" t="s">
        <v>200</v>
      </c>
      <c r="D32" s="21" t="s">
        <v>61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2"/>
      <c r="V32" s="22"/>
      <c r="W32" s="22"/>
      <c r="X32" s="22">
        <v>7</v>
      </c>
      <c r="Y32" s="22">
        <v>7</v>
      </c>
      <c r="Z32" s="22">
        <v>7</v>
      </c>
      <c r="AA32" s="22">
        <v>7</v>
      </c>
      <c r="AB32" s="22">
        <v>7</v>
      </c>
      <c r="AC32" s="22">
        <v>7</v>
      </c>
      <c r="AD32" s="22">
        <v>7</v>
      </c>
      <c r="AE32" s="22">
        <v>7</v>
      </c>
      <c r="AF32" s="22">
        <v>7</v>
      </c>
      <c r="AG32" s="22">
        <v>7</v>
      </c>
      <c r="AH32" s="22">
        <v>7</v>
      </c>
      <c r="AI32" s="22">
        <v>7</v>
      </c>
      <c r="AJ32" s="22">
        <v>7</v>
      </c>
      <c r="AK32" s="22">
        <v>7</v>
      </c>
      <c r="AL32" s="22">
        <v>7</v>
      </c>
      <c r="AM32" s="22">
        <v>7</v>
      </c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3">
        <f t="shared" si="4"/>
        <v>112</v>
      </c>
      <c r="BF32" s="38"/>
      <c r="BG32" s="38"/>
      <c r="BH32" s="52"/>
      <c r="BI32" s="52"/>
      <c r="BJ32" s="52"/>
    </row>
    <row r="33" spans="1:65" s="47" customFormat="1" ht="30" customHeight="1" x14ac:dyDescent="0.25">
      <c r="A33" s="154"/>
      <c r="B33" s="121"/>
      <c r="C33" s="120"/>
      <c r="D33" s="21" t="s">
        <v>62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5">
        <f t="shared" si="4"/>
        <v>0</v>
      </c>
      <c r="BF33" s="39"/>
      <c r="BG33" s="39"/>
      <c r="BH33" s="52"/>
      <c r="BI33" s="52"/>
      <c r="BJ33" s="52"/>
    </row>
    <row r="34" spans="1:65" s="47" customFormat="1" ht="30" customHeight="1" x14ac:dyDescent="0.25">
      <c r="A34" s="154"/>
      <c r="B34" s="121" t="s">
        <v>109</v>
      </c>
      <c r="C34" s="119" t="s">
        <v>201</v>
      </c>
      <c r="D34" s="21" t="s">
        <v>61</v>
      </c>
      <c r="E34" s="23">
        <v>2</v>
      </c>
      <c r="F34" s="23">
        <v>2</v>
      </c>
      <c r="G34" s="23">
        <v>2</v>
      </c>
      <c r="H34" s="23">
        <v>2</v>
      </c>
      <c r="I34" s="23">
        <v>2</v>
      </c>
      <c r="J34" s="23">
        <v>2</v>
      </c>
      <c r="K34" s="23">
        <v>2</v>
      </c>
      <c r="L34" s="23">
        <v>2</v>
      </c>
      <c r="M34" s="23">
        <v>2</v>
      </c>
      <c r="N34" s="23">
        <v>2</v>
      </c>
      <c r="O34" s="23">
        <v>2</v>
      </c>
      <c r="P34" s="23">
        <v>2</v>
      </c>
      <c r="Q34" s="23">
        <v>2</v>
      </c>
      <c r="R34" s="23">
        <v>2</v>
      </c>
      <c r="S34" s="23">
        <v>2</v>
      </c>
      <c r="T34" s="23">
        <v>2</v>
      </c>
      <c r="U34" s="22"/>
      <c r="V34" s="22"/>
      <c r="W34" s="22"/>
      <c r="X34" s="22">
        <v>2</v>
      </c>
      <c r="Y34" s="22">
        <v>2</v>
      </c>
      <c r="Z34" s="22">
        <v>2</v>
      </c>
      <c r="AA34" s="22">
        <v>2</v>
      </c>
      <c r="AB34" s="22">
        <v>2</v>
      </c>
      <c r="AC34" s="22">
        <v>2</v>
      </c>
      <c r="AD34" s="22">
        <v>2</v>
      </c>
      <c r="AE34" s="22">
        <v>2</v>
      </c>
      <c r="AF34" s="22">
        <v>2</v>
      </c>
      <c r="AG34" s="22">
        <v>2</v>
      </c>
      <c r="AH34" s="22">
        <v>2</v>
      </c>
      <c r="AI34" s="22">
        <v>2</v>
      </c>
      <c r="AJ34" s="22">
        <v>2</v>
      </c>
      <c r="AK34" s="22">
        <v>2</v>
      </c>
      <c r="AL34" s="22">
        <v>2</v>
      </c>
      <c r="AM34" s="22">
        <v>2</v>
      </c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3">
        <f t="shared" si="4"/>
        <v>64</v>
      </c>
      <c r="BF34" s="38"/>
      <c r="BG34" s="38"/>
      <c r="BH34" s="52"/>
      <c r="BI34" s="52"/>
      <c r="BJ34" s="52"/>
    </row>
    <row r="35" spans="1:65" s="47" customFormat="1" ht="30" customHeight="1" x14ac:dyDescent="0.25">
      <c r="A35" s="154"/>
      <c r="B35" s="121"/>
      <c r="C35" s="120"/>
      <c r="D35" s="21" t="s">
        <v>62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5">
        <f t="shared" si="4"/>
        <v>0</v>
      </c>
      <c r="BF35" s="39"/>
      <c r="BG35" s="39"/>
      <c r="BH35" s="52"/>
      <c r="BI35" s="52"/>
      <c r="BJ35" s="52"/>
    </row>
    <row r="36" spans="1:65" s="47" customFormat="1" ht="30" customHeight="1" x14ac:dyDescent="0.25">
      <c r="A36" s="154"/>
      <c r="B36" s="121" t="s">
        <v>113</v>
      </c>
      <c r="C36" s="122" t="s">
        <v>202</v>
      </c>
      <c r="D36" s="21" t="s">
        <v>61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>
        <v>3</v>
      </c>
      <c r="Y36" s="22">
        <v>3</v>
      </c>
      <c r="Z36" s="22">
        <v>3</v>
      </c>
      <c r="AA36" s="22">
        <v>3</v>
      </c>
      <c r="AB36" s="22">
        <v>3</v>
      </c>
      <c r="AC36" s="22">
        <v>3</v>
      </c>
      <c r="AD36" s="22">
        <v>3</v>
      </c>
      <c r="AE36" s="22">
        <v>3</v>
      </c>
      <c r="AF36" s="22">
        <v>3</v>
      </c>
      <c r="AG36" s="22">
        <v>3</v>
      </c>
      <c r="AH36" s="22">
        <v>3</v>
      </c>
      <c r="AI36" s="22">
        <v>3</v>
      </c>
      <c r="AJ36" s="22">
        <v>3</v>
      </c>
      <c r="AK36" s="22">
        <v>3</v>
      </c>
      <c r="AL36" s="22">
        <v>3</v>
      </c>
      <c r="AM36" s="22">
        <v>3</v>
      </c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3">
        <f t="shared" si="4"/>
        <v>48</v>
      </c>
      <c r="BF36" s="38"/>
      <c r="BG36" s="38"/>
      <c r="BH36" s="52"/>
      <c r="BI36" s="52"/>
      <c r="BJ36" s="52"/>
    </row>
    <row r="37" spans="1:65" s="47" customFormat="1" ht="30" customHeight="1" x14ac:dyDescent="0.25">
      <c r="A37" s="154"/>
      <c r="B37" s="121"/>
      <c r="C37" s="122"/>
      <c r="D37" s="21" t="s">
        <v>62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5">
        <f t="shared" si="4"/>
        <v>0</v>
      </c>
      <c r="BF37" s="39"/>
      <c r="BG37" s="39"/>
      <c r="BH37" s="52"/>
      <c r="BI37" s="52"/>
      <c r="BJ37" s="52"/>
    </row>
    <row r="38" spans="1:65" s="47" customFormat="1" ht="30" customHeight="1" x14ac:dyDescent="0.25">
      <c r="A38" s="154"/>
      <c r="B38" s="121" t="s">
        <v>130</v>
      </c>
      <c r="C38" s="122" t="s">
        <v>114</v>
      </c>
      <c r="D38" s="21" t="s">
        <v>61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69"/>
      <c r="V38" s="69"/>
      <c r="W38" s="69"/>
      <c r="X38" s="69">
        <v>4</v>
      </c>
      <c r="Y38" s="69">
        <v>4</v>
      </c>
      <c r="Z38" s="69">
        <v>4</v>
      </c>
      <c r="AA38" s="69">
        <v>4</v>
      </c>
      <c r="AB38" s="69">
        <v>4</v>
      </c>
      <c r="AC38" s="69">
        <v>4</v>
      </c>
      <c r="AD38" s="69">
        <v>4</v>
      </c>
      <c r="AE38" s="69">
        <v>4</v>
      </c>
      <c r="AF38" s="69">
        <v>4</v>
      </c>
      <c r="AG38" s="69">
        <v>4</v>
      </c>
      <c r="AH38" s="69">
        <v>4</v>
      </c>
      <c r="AI38" s="69">
        <v>4</v>
      </c>
      <c r="AJ38" s="69">
        <v>5</v>
      </c>
      <c r="AK38" s="69">
        <v>5</v>
      </c>
      <c r="AL38" s="69">
        <v>5</v>
      </c>
      <c r="AM38" s="69">
        <v>5</v>
      </c>
      <c r="AN38" s="69"/>
      <c r="AO38" s="69"/>
      <c r="AP38" s="69"/>
      <c r="AQ38" s="69"/>
      <c r="AR38" s="69"/>
      <c r="AS38" s="69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3">
        <f t="shared" si="4"/>
        <v>68</v>
      </c>
      <c r="BF38" s="38"/>
      <c r="BG38" s="38"/>
      <c r="BH38" s="52"/>
      <c r="BI38" s="52"/>
      <c r="BJ38" s="52"/>
    </row>
    <row r="39" spans="1:65" s="47" customFormat="1" ht="30" customHeight="1" x14ac:dyDescent="0.25">
      <c r="A39" s="154"/>
      <c r="B39" s="121"/>
      <c r="C39" s="122"/>
      <c r="D39" s="21" t="s">
        <v>62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69"/>
      <c r="V39" s="69"/>
      <c r="W39" s="69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69"/>
      <c r="AQ39" s="22"/>
      <c r="AR39" s="69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5">
        <f t="shared" si="4"/>
        <v>0</v>
      </c>
      <c r="BF39" s="39"/>
      <c r="BG39" s="39"/>
      <c r="BH39" s="52"/>
      <c r="BI39" s="52"/>
      <c r="BJ39" s="52"/>
    </row>
    <row r="40" spans="1:65" s="47" customFormat="1" ht="30" customHeight="1" x14ac:dyDescent="0.25">
      <c r="A40" s="154"/>
      <c r="B40" s="143" t="s">
        <v>104</v>
      </c>
      <c r="C40" s="143" t="s">
        <v>169</v>
      </c>
      <c r="D40" s="17" t="s">
        <v>61</v>
      </c>
      <c r="E40" s="18">
        <f>E42</f>
        <v>15</v>
      </c>
      <c r="F40" s="18">
        <f t="shared" ref="F40:AT41" si="6">F42</f>
        <v>15</v>
      </c>
      <c r="G40" s="18">
        <f t="shared" si="6"/>
        <v>15</v>
      </c>
      <c r="H40" s="18">
        <f t="shared" si="6"/>
        <v>15</v>
      </c>
      <c r="I40" s="18">
        <f t="shared" si="6"/>
        <v>15</v>
      </c>
      <c r="J40" s="18">
        <f t="shared" si="6"/>
        <v>15</v>
      </c>
      <c r="K40" s="18">
        <f t="shared" si="6"/>
        <v>15</v>
      </c>
      <c r="L40" s="18">
        <f t="shared" si="6"/>
        <v>15</v>
      </c>
      <c r="M40" s="18">
        <f t="shared" si="6"/>
        <v>15</v>
      </c>
      <c r="N40" s="18">
        <f t="shared" si="6"/>
        <v>15</v>
      </c>
      <c r="O40" s="18">
        <f t="shared" si="6"/>
        <v>15</v>
      </c>
      <c r="P40" s="18">
        <f t="shared" si="6"/>
        <v>15</v>
      </c>
      <c r="Q40" s="18">
        <f t="shared" si="6"/>
        <v>15</v>
      </c>
      <c r="R40" s="18">
        <f t="shared" si="6"/>
        <v>15</v>
      </c>
      <c r="S40" s="18">
        <f t="shared" si="6"/>
        <v>15</v>
      </c>
      <c r="T40" s="18">
        <f t="shared" si="6"/>
        <v>11</v>
      </c>
      <c r="U40" s="18"/>
      <c r="V40" s="18"/>
      <c r="W40" s="18"/>
      <c r="X40" s="18">
        <f t="shared" si="6"/>
        <v>9</v>
      </c>
      <c r="Y40" s="18">
        <f t="shared" si="6"/>
        <v>9</v>
      </c>
      <c r="Z40" s="18">
        <f t="shared" si="6"/>
        <v>9</v>
      </c>
      <c r="AA40" s="18">
        <f t="shared" si="6"/>
        <v>9</v>
      </c>
      <c r="AB40" s="18">
        <f t="shared" si="6"/>
        <v>9</v>
      </c>
      <c r="AC40" s="18">
        <f t="shared" si="6"/>
        <v>9</v>
      </c>
      <c r="AD40" s="18">
        <f t="shared" si="6"/>
        <v>9</v>
      </c>
      <c r="AE40" s="18">
        <f t="shared" si="6"/>
        <v>9</v>
      </c>
      <c r="AF40" s="18">
        <f t="shared" si="6"/>
        <v>9</v>
      </c>
      <c r="AG40" s="18">
        <f t="shared" si="6"/>
        <v>9</v>
      </c>
      <c r="AH40" s="18">
        <f t="shared" si="6"/>
        <v>9</v>
      </c>
      <c r="AI40" s="18">
        <f t="shared" si="6"/>
        <v>9</v>
      </c>
      <c r="AJ40" s="18">
        <f t="shared" si="6"/>
        <v>9</v>
      </c>
      <c r="AK40" s="18">
        <f t="shared" si="6"/>
        <v>9</v>
      </c>
      <c r="AL40" s="18">
        <f t="shared" si="6"/>
        <v>9</v>
      </c>
      <c r="AM40" s="18">
        <f t="shared" si="6"/>
        <v>7</v>
      </c>
      <c r="AN40" s="18">
        <f t="shared" si="6"/>
        <v>36</v>
      </c>
      <c r="AO40" s="18">
        <f t="shared" si="6"/>
        <v>36</v>
      </c>
      <c r="AP40" s="18">
        <f t="shared" si="6"/>
        <v>36</v>
      </c>
      <c r="AQ40" s="18">
        <f t="shared" si="6"/>
        <v>36</v>
      </c>
      <c r="AR40" s="18">
        <f t="shared" si="6"/>
        <v>36</v>
      </c>
      <c r="AS40" s="18">
        <f t="shared" si="6"/>
        <v>36</v>
      </c>
      <c r="AT40" s="18">
        <f t="shared" si="6"/>
        <v>36</v>
      </c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8">
        <f t="shared" si="4"/>
        <v>630</v>
      </c>
      <c r="BF40" s="36"/>
      <c r="BG40" s="38"/>
      <c r="BH40" s="54"/>
      <c r="BI40" s="54"/>
      <c r="BJ40" s="54"/>
    </row>
    <row r="41" spans="1:65" s="47" customFormat="1" ht="30" customHeight="1" x14ac:dyDescent="0.25">
      <c r="A41" s="154"/>
      <c r="B41" s="144"/>
      <c r="C41" s="144"/>
      <c r="D41" s="17" t="s">
        <v>62</v>
      </c>
      <c r="E41" s="18">
        <f>E43</f>
        <v>0</v>
      </c>
      <c r="F41" s="18">
        <f t="shared" si="6"/>
        <v>0</v>
      </c>
      <c r="G41" s="18">
        <f t="shared" si="6"/>
        <v>0</v>
      </c>
      <c r="H41" s="18">
        <f t="shared" si="6"/>
        <v>0</v>
      </c>
      <c r="I41" s="18">
        <f t="shared" si="6"/>
        <v>0</v>
      </c>
      <c r="J41" s="18">
        <f t="shared" si="6"/>
        <v>0</v>
      </c>
      <c r="K41" s="18">
        <f t="shared" si="6"/>
        <v>0</v>
      </c>
      <c r="L41" s="18">
        <f t="shared" si="6"/>
        <v>0</v>
      </c>
      <c r="M41" s="18">
        <f t="shared" si="6"/>
        <v>0</v>
      </c>
      <c r="N41" s="18">
        <f t="shared" si="6"/>
        <v>0</v>
      </c>
      <c r="O41" s="18">
        <f t="shared" si="6"/>
        <v>0</v>
      </c>
      <c r="P41" s="18">
        <f t="shared" si="6"/>
        <v>0</v>
      </c>
      <c r="Q41" s="18">
        <f t="shared" si="6"/>
        <v>0</v>
      </c>
      <c r="R41" s="18">
        <f t="shared" si="6"/>
        <v>0</v>
      </c>
      <c r="S41" s="18">
        <f t="shared" si="6"/>
        <v>0</v>
      </c>
      <c r="T41" s="18">
        <f t="shared" si="6"/>
        <v>0</v>
      </c>
      <c r="U41" s="18"/>
      <c r="V41" s="18"/>
      <c r="W41" s="18"/>
      <c r="X41" s="18">
        <f t="shared" si="6"/>
        <v>0</v>
      </c>
      <c r="Y41" s="18">
        <f t="shared" si="6"/>
        <v>0</v>
      </c>
      <c r="Z41" s="18">
        <f t="shared" si="6"/>
        <v>0</v>
      </c>
      <c r="AA41" s="18">
        <f t="shared" si="6"/>
        <v>0</v>
      </c>
      <c r="AB41" s="18">
        <f t="shared" si="6"/>
        <v>0</v>
      </c>
      <c r="AC41" s="18">
        <f t="shared" si="6"/>
        <v>0</v>
      </c>
      <c r="AD41" s="18">
        <f t="shared" si="6"/>
        <v>0</v>
      </c>
      <c r="AE41" s="18">
        <f t="shared" si="6"/>
        <v>0</v>
      </c>
      <c r="AF41" s="18">
        <f t="shared" si="6"/>
        <v>0</v>
      </c>
      <c r="AG41" s="18">
        <f t="shared" si="6"/>
        <v>0</v>
      </c>
      <c r="AH41" s="18">
        <f t="shared" si="6"/>
        <v>0</v>
      </c>
      <c r="AI41" s="18">
        <f t="shared" si="6"/>
        <v>0</v>
      </c>
      <c r="AJ41" s="18">
        <f t="shared" si="6"/>
        <v>0</v>
      </c>
      <c r="AK41" s="18">
        <f t="shared" si="6"/>
        <v>0</v>
      </c>
      <c r="AL41" s="18">
        <f t="shared" si="6"/>
        <v>0</v>
      </c>
      <c r="AM41" s="18">
        <f t="shared" si="6"/>
        <v>2</v>
      </c>
      <c r="AN41" s="18">
        <f t="shared" si="6"/>
        <v>0</v>
      </c>
      <c r="AO41" s="18">
        <f t="shared" si="6"/>
        <v>0</v>
      </c>
      <c r="AP41" s="18">
        <f t="shared" si="6"/>
        <v>0</v>
      </c>
      <c r="AQ41" s="18">
        <f t="shared" si="6"/>
        <v>0</v>
      </c>
      <c r="AR41" s="18">
        <f t="shared" si="6"/>
        <v>0</v>
      </c>
      <c r="AS41" s="18">
        <f t="shared" si="6"/>
        <v>0</v>
      </c>
      <c r="AT41" s="18">
        <f t="shared" si="6"/>
        <v>0</v>
      </c>
      <c r="AU41" s="18"/>
      <c r="AV41" s="19"/>
      <c r="AW41" s="19"/>
      <c r="AX41" s="19"/>
      <c r="AY41" s="19"/>
      <c r="AZ41" s="19"/>
      <c r="BA41" s="19"/>
      <c r="BB41" s="19"/>
      <c r="BC41" s="19"/>
      <c r="BD41" s="19"/>
      <c r="BE41" s="20">
        <f t="shared" si="4"/>
        <v>2</v>
      </c>
      <c r="BF41" s="64"/>
      <c r="BG41" s="39"/>
      <c r="BH41" s="54"/>
      <c r="BI41" s="54"/>
      <c r="BJ41" s="54"/>
    </row>
    <row r="42" spans="1:65" s="31" customFormat="1" ht="31.5" customHeight="1" x14ac:dyDescent="0.25">
      <c r="A42" s="154"/>
      <c r="B42" s="143" t="s">
        <v>170</v>
      </c>
      <c r="C42" s="159" t="s">
        <v>203</v>
      </c>
      <c r="D42" s="17" t="s">
        <v>61</v>
      </c>
      <c r="E42" s="18">
        <f>E44+E46+E48</f>
        <v>15</v>
      </c>
      <c r="F42" s="18">
        <f t="shared" ref="F42:AT42" si="7">F44+F46+F48</f>
        <v>15</v>
      </c>
      <c r="G42" s="18">
        <f t="shared" si="7"/>
        <v>15</v>
      </c>
      <c r="H42" s="18">
        <f t="shared" si="7"/>
        <v>15</v>
      </c>
      <c r="I42" s="18">
        <f t="shared" si="7"/>
        <v>15</v>
      </c>
      <c r="J42" s="18">
        <f t="shared" si="7"/>
        <v>15</v>
      </c>
      <c r="K42" s="18">
        <f t="shared" si="7"/>
        <v>15</v>
      </c>
      <c r="L42" s="18">
        <f t="shared" si="7"/>
        <v>15</v>
      </c>
      <c r="M42" s="18">
        <f t="shared" si="7"/>
        <v>15</v>
      </c>
      <c r="N42" s="18">
        <f t="shared" si="7"/>
        <v>15</v>
      </c>
      <c r="O42" s="18">
        <f t="shared" si="7"/>
        <v>15</v>
      </c>
      <c r="P42" s="18">
        <f t="shared" si="7"/>
        <v>15</v>
      </c>
      <c r="Q42" s="18">
        <f t="shared" si="7"/>
        <v>15</v>
      </c>
      <c r="R42" s="18">
        <f t="shared" si="7"/>
        <v>15</v>
      </c>
      <c r="S42" s="18">
        <f t="shared" si="7"/>
        <v>15</v>
      </c>
      <c r="T42" s="18">
        <f t="shared" si="7"/>
        <v>11</v>
      </c>
      <c r="U42" s="18"/>
      <c r="V42" s="18"/>
      <c r="W42" s="18"/>
      <c r="X42" s="18">
        <f t="shared" si="7"/>
        <v>9</v>
      </c>
      <c r="Y42" s="18">
        <f t="shared" si="7"/>
        <v>9</v>
      </c>
      <c r="Z42" s="18">
        <f t="shared" si="7"/>
        <v>9</v>
      </c>
      <c r="AA42" s="18">
        <f t="shared" si="7"/>
        <v>9</v>
      </c>
      <c r="AB42" s="18">
        <f t="shared" si="7"/>
        <v>9</v>
      </c>
      <c r="AC42" s="18">
        <f t="shared" si="7"/>
        <v>9</v>
      </c>
      <c r="AD42" s="18">
        <f t="shared" si="7"/>
        <v>9</v>
      </c>
      <c r="AE42" s="18">
        <f t="shared" si="7"/>
        <v>9</v>
      </c>
      <c r="AF42" s="18">
        <f t="shared" si="7"/>
        <v>9</v>
      </c>
      <c r="AG42" s="18">
        <f t="shared" si="7"/>
        <v>9</v>
      </c>
      <c r="AH42" s="18">
        <f t="shared" si="7"/>
        <v>9</v>
      </c>
      <c r="AI42" s="18">
        <f t="shared" si="7"/>
        <v>9</v>
      </c>
      <c r="AJ42" s="18">
        <f t="shared" si="7"/>
        <v>9</v>
      </c>
      <c r="AK42" s="18">
        <f t="shared" si="7"/>
        <v>9</v>
      </c>
      <c r="AL42" s="18">
        <f t="shared" si="7"/>
        <v>9</v>
      </c>
      <c r="AM42" s="18">
        <f t="shared" si="7"/>
        <v>7</v>
      </c>
      <c r="AN42" s="18">
        <f t="shared" si="7"/>
        <v>36</v>
      </c>
      <c r="AO42" s="18">
        <f t="shared" si="7"/>
        <v>36</v>
      </c>
      <c r="AP42" s="18">
        <f t="shared" si="7"/>
        <v>36</v>
      </c>
      <c r="AQ42" s="18">
        <f t="shared" si="7"/>
        <v>36</v>
      </c>
      <c r="AR42" s="18">
        <f t="shared" si="7"/>
        <v>36</v>
      </c>
      <c r="AS42" s="18">
        <f t="shared" si="7"/>
        <v>36</v>
      </c>
      <c r="AT42" s="18">
        <f t="shared" si="7"/>
        <v>36</v>
      </c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8">
        <f t="shared" si="4"/>
        <v>630</v>
      </c>
      <c r="BF42" s="36"/>
      <c r="BG42" s="36"/>
      <c r="BH42" s="54"/>
      <c r="BI42" s="54"/>
      <c r="BJ42" s="54"/>
      <c r="BK42" s="32"/>
      <c r="BL42" s="32"/>
      <c r="BM42" s="32"/>
    </row>
    <row r="43" spans="1:65" s="31" customFormat="1" ht="23.25" customHeight="1" x14ac:dyDescent="0.25">
      <c r="A43" s="154"/>
      <c r="B43" s="144"/>
      <c r="C43" s="159"/>
      <c r="D43" s="17" t="s">
        <v>62</v>
      </c>
      <c r="E43" s="18">
        <f>E45+E47</f>
        <v>0</v>
      </c>
      <c r="F43" s="18">
        <f t="shared" ref="F43:AT43" si="8">F45+F47</f>
        <v>0</v>
      </c>
      <c r="G43" s="18">
        <f t="shared" si="8"/>
        <v>0</v>
      </c>
      <c r="H43" s="18">
        <f t="shared" si="8"/>
        <v>0</v>
      </c>
      <c r="I43" s="18">
        <f t="shared" si="8"/>
        <v>0</v>
      </c>
      <c r="J43" s="18">
        <f t="shared" si="8"/>
        <v>0</v>
      </c>
      <c r="K43" s="18">
        <f t="shared" si="8"/>
        <v>0</v>
      </c>
      <c r="L43" s="18">
        <f t="shared" si="8"/>
        <v>0</v>
      </c>
      <c r="M43" s="18">
        <f t="shared" si="8"/>
        <v>0</v>
      </c>
      <c r="N43" s="18">
        <f t="shared" si="8"/>
        <v>0</v>
      </c>
      <c r="O43" s="18">
        <f t="shared" si="8"/>
        <v>0</v>
      </c>
      <c r="P43" s="18">
        <f t="shared" si="8"/>
        <v>0</v>
      </c>
      <c r="Q43" s="18">
        <f t="shared" si="8"/>
        <v>0</v>
      </c>
      <c r="R43" s="18">
        <f t="shared" si="8"/>
        <v>0</v>
      </c>
      <c r="S43" s="18">
        <f t="shared" si="8"/>
        <v>0</v>
      </c>
      <c r="T43" s="18">
        <f t="shared" si="8"/>
        <v>0</v>
      </c>
      <c r="U43" s="18"/>
      <c r="V43" s="18"/>
      <c r="W43" s="18"/>
      <c r="X43" s="18">
        <f t="shared" si="8"/>
        <v>0</v>
      </c>
      <c r="Y43" s="18">
        <f t="shared" si="8"/>
        <v>0</v>
      </c>
      <c r="Z43" s="18">
        <f t="shared" si="8"/>
        <v>0</v>
      </c>
      <c r="AA43" s="18">
        <f t="shared" si="8"/>
        <v>0</v>
      </c>
      <c r="AB43" s="18">
        <f t="shared" si="8"/>
        <v>0</v>
      </c>
      <c r="AC43" s="18">
        <f t="shared" si="8"/>
        <v>0</v>
      </c>
      <c r="AD43" s="18">
        <f t="shared" si="8"/>
        <v>0</v>
      </c>
      <c r="AE43" s="18">
        <f t="shared" si="8"/>
        <v>0</v>
      </c>
      <c r="AF43" s="18">
        <f t="shared" si="8"/>
        <v>0</v>
      </c>
      <c r="AG43" s="18">
        <f t="shared" si="8"/>
        <v>0</v>
      </c>
      <c r="AH43" s="18">
        <f t="shared" si="8"/>
        <v>0</v>
      </c>
      <c r="AI43" s="18">
        <f t="shared" si="8"/>
        <v>0</v>
      </c>
      <c r="AJ43" s="18">
        <f t="shared" si="8"/>
        <v>0</v>
      </c>
      <c r="AK43" s="18">
        <f t="shared" si="8"/>
        <v>0</v>
      </c>
      <c r="AL43" s="18">
        <f t="shared" si="8"/>
        <v>0</v>
      </c>
      <c r="AM43" s="18">
        <f t="shared" si="8"/>
        <v>2</v>
      </c>
      <c r="AN43" s="18">
        <f t="shared" si="8"/>
        <v>0</v>
      </c>
      <c r="AO43" s="18">
        <f t="shared" si="8"/>
        <v>0</v>
      </c>
      <c r="AP43" s="18">
        <f t="shared" si="8"/>
        <v>0</v>
      </c>
      <c r="AQ43" s="18">
        <f t="shared" si="8"/>
        <v>0</v>
      </c>
      <c r="AR43" s="18">
        <f t="shared" si="8"/>
        <v>0</v>
      </c>
      <c r="AS43" s="18">
        <f t="shared" si="8"/>
        <v>0</v>
      </c>
      <c r="AT43" s="18">
        <f t="shared" si="8"/>
        <v>0</v>
      </c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20">
        <f t="shared" si="4"/>
        <v>2</v>
      </c>
      <c r="BF43" s="64"/>
      <c r="BG43" s="36"/>
      <c r="BH43" s="54"/>
      <c r="BI43" s="54"/>
      <c r="BJ43" s="54"/>
      <c r="BK43" s="32"/>
      <c r="BL43" s="32"/>
      <c r="BM43" s="32"/>
    </row>
    <row r="44" spans="1:65" s="47" customFormat="1" ht="30" customHeight="1" x14ac:dyDescent="0.25">
      <c r="A44" s="154"/>
      <c r="B44" s="117" t="s">
        <v>115</v>
      </c>
      <c r="C44" s="122" t="s">
        <v>205</v>
      </c>
      <c r="D44" s="21" t="s">
        <v>61</v>
      </c>
      <c r="E44" s="22">
        <v>7</v>
      </c>
      <c r="F44" s="22">
        <v>7</v>
      </c>
      <c r="G44" s="22">
        <v>7</v>
      </c>
      <c r="H44" s="22">
        <v>7</v>
      </c>
      <c r="I44" s="22">
        <v>7</v>
      </c>
      <c r="J44" s="22">
        <v>7</v>
      </c>
      <c r="K44" s="22">
        <v>7</v>
      </c>
      <c r="L44" s="22">
        <v>7</v>
      </c>
      <c r="M44" s="22">
        <v>7</v>
      </c>
      <c r="N44" s="22">
        <v>7</v>
      </c>
      <c r="O44" s="22">
        <v>7</v>
      </c>
      <c r="P44" s="22">
        <v>7</v>
      </c>
      <c r="Q44" s="22">
        <v>7</v>
      </c>
      <c r="R44" s="22">
        <v>7</v>
      </c>
      <c r="S44" s="22">
        <v>7</v>
      </c>
      <c r="T44" s="22">
        <v>5</v>
      </c>
      <c r="U44" s="69"/>
      <c r="V44" s="69"/>
      <c r="W44" s="69"/>
      <c r="X44" s="22">
        <v>3</v>
      </c>
      <c r="Y44" s="22">
        <v>3</v>
      </c>
      <c r="Z44" s="22">
        <v>3</v>
      </c>
      <c r="AA44" s="22">
        <v>3</v>
      </c>
      <c r="AB44" s="22">
        <v>3</v>
      </c>
      <c r="AC44" s="22">
        <v>3</v>
      </c>
      <c r="AD44" s="22">
        <v>3</v>
      </c>
      <c r="AE44" s="22">
        <v>3</v>
      </c>
      <c r="AF44" s="22">
        <v>3</v>
      </c>
      <c r="AG44" s="22">
        <v>3</v>
      </c>
      <c r="AH44" s="22">
        <v>3</v>
      </c>
      <c r="AI44" s="22">
        <v>3</v>
      </c>
      <c r="AJ44" s="22">
        <v>3</v>
      </c>
      <c r="AK44" s="22">
        <v>3</v>
      </c>
      <c r="AL44" s="22">
        <v>3</v>
      </c>
      <c r="AM44" s="22">
        <v>3</v>
      </c>
      <c r="AN44" s="22"/>
      <c r="AO44" s="22"/>
      <c r="AP44" s="69"/>
      <c r="AQ44" s="69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3">
        <f t="shared" si="4"/>
        <v>158</v>
      </c>
      <c r="BF44" s="38"/>
      <c r="BG44" s="38"/>
      <c r="BH44" s="52"/>
      <c r="BI44" s="52"/>
      <c r="BJ44" s="52"/>
    </row>
    <row r="45" spans="1:65" s="47" customFormat="1" ht="30" customHeight="1" x14ac:dyDescent="0.25">
      <c r="A45" s="154"/>
      <c r="B45" s="118"/>
      <c r="C45" s="122"/>
      <c r="D45" s="21" t="s">
        <v>62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69"/>
      <c r="V45" s="69"/>
      <c r="W45" s="69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69"/>
      <c r="AQ45" s="69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5">
        <f t="shared" si="4"/>
        <v>0</v>
      </c>
      <c r="BF45" s="39"/>
      <c r="BG45" s="39"/>
      <c r="BH45" s="52"/>
      <c r="BI45" s="52"/>
      <c r="BJ45" s="52"/>
    </row>
    <row r="46" spans="1:65" s="47" customFormat="1" ht="30" customHeight="1" x14ac:dyDescent="0.25">
      <c r="A46" s="154"/>
      <c r="B46" s="117" t="s">
        <v>204</v>
      </c>
      <c r="C46" s="122" t="s">
        <v>206</v>
      </c>
      <c r="D46" s="21" t="s">
        <v>61</v>
      </c>
      <c r="E46" s="23">
        <v>8</v>
      </c>
      <c r="F46" s="23">
        <v>8</v>
      </c>
      <c r="G46" s="23">
        <v>8</v>
      </c>
      <c r="H46" s="23">
        <v>8</v>
      </c>
      <c r="I46" s="23">
        <v>8</v>
      </c>
      <c r="J46" s="23">
        <v>8</v>
      </c>
      <c r="K46" s="23">
        <v>8</v>
      </c>
      <c r="L46" s="23">
        <v>8</v>
      </c>
      <c r="M46" s="23">
        <v>8</v>
      </c>
      <c r="N46" s="23">
        <v>8</v>
      </c>
      <c r="O46" s="23">
        <v>8</v>
      </c>
      <c r="P46" s="23">
        <v>8</v>
      </c>
      <c r="Q46" s="23">
        <v>8</v>
      </c>
      <c r="R46" s="23">
        <v>8</v>
      </c>
      <c r="S46" s="23">
        <v>8</v>
      </c>
      <c r="T46" s="23">
        <v>6</v>
      </c>
      <c r="U46" s="69"/>
      <c r="V46" s="69"/>
      <c r="W46" s="69"/>
      <c r="X46" s="22">
        <v>6</v>
      </c>
      <c r="Y46" s="22">
        <v>6</v>
      </c>
      <c r="Z46" s="22">
        <v>6</v>
      </c>
      <c r="AA46" s="22">
        <v>6</v>
      </c>
      <c r="AB46" s="22">
        <v>6</v>
      </c>
      <c r="AC46" s="22">
        <v>6</v>
      </c>
      <c r="AD46" s="22">
        <v>6</v>
      </c>
      <c r="AE46" s="22">
        <v>6</v>
      </c>
      <c r="AF46" s="22">
        <v>6</v>
      </c>
      <c r="AG46" s="22">
        <v>6</v>
      </c>
      <c r="AH46" s="22">
        <v>6</v>
      </c>
      <c r="AI46" s="22">
        <v>6</v>
      </c>
      <c r="AJ46" s="22">
        <v>6</v>
      </c>
      <c r="AK46" s="22">
        <v>6</v>
      </c>
      <c r="AL46" s="22">
        <v>6</v>
      </c>
      <c r="AM46" s="22">
        <v>4</v>
      </c>
      <c r="AN46" s="22"/>
      <c r="AO46" s="22"/>
      <c r="AP46" s="69"/>
      <c r="AQ46" s="69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3">
        <f t="shared" si="4"/>
        <v>220</v>
      </c>
      <c r="BF46" s="38"/>
      <c r="BG46" s="38"/>
      <c r="BH46" s="52"/>
      <c r="BI46" s="52"/>
      <c r="BJ46" s="52"/>
    </row>
    <row r="47" spans="1:65" s="47" customFormat="1" ht="30" customHeight="1" x14ac:dyDescent="0.25">
      <c r="A47" s="154"/>
      <c r="B47" s="118"/>
      <c r="C47" s="122"/>
      <c r="D47" s="21" t="s">
        <v>62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69"/>
      <c r="V47" s="69"/>
      <c r="W47" s="69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>
        <v>2</v>
      </c>
      <c r="AN47" s="22"/>
      <c r="AO47" s="22"/>
      <c r="AP47" s="69"/>
      <c r="AQ47" s="69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5">
        <f t="shared" si="4"/>
        <v>2</v>
      </c>
      <c r="BF47" s="39"/>
      <c r="BG47" s="39"/>
      <c r="BH47" s="52"/>
      <c r="BI47" s="52"/>
      <c r="BJ47" s="52"/>
    </row>
    <row r="48" spans="1:65" s="47" customFormat="1" ht="30" customHeight="1" x14ac:dyDescent="0.25">
      <c r="A48" s="154"/>
      <c r="B48" s="67" t="s">
        <v>116</v>
      </c>
      <c r="C48" s="68" t="s">
        <v>117</v>
      </c>
      <c r="D48" s="21" t="s">
        <v>61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69"/>
      <c r="V48" s="69"/>
      <c r="W48" s="69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>
        <v>36</v>
      </c>
      <c r="AO48" s="22">
        <v>36</v>
      </c>
      <c r="AP48" s="69">
        <v>36</v>
      </c>
      <c r="AQ48" s="69">
        <v>36</v>
      </c>
      <c r="AR48" s="22">
        <v>36</v>
      </c>
      <c r="AS48" s="22">
        <v>36</v>
      </c>
      <c r="AT48" s="22">
        <v>36</v>
      </c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3">
        <f t="shared" si="4"/>
        <v>252</v>
      </c>
      <c r="BF48" s="38"/>
      <c r="BG48" s="38"/>
      <c r="BH48" s="52"/>
      <c r="BI48" s="52"/>
      <c r="BJ48" s="52"/>
    </row>
    <row r="49" spans="1:65" s="47" customFormat="1" ht="30" customHeight="1" x14ac:dyDescent="0.25">
      <c r="A49" s="154"/>
      <c r="B49" s="69" t="s">
        <v>180</v>
      </c>
      <c r="C49" s="49" t="s">
        <v>179</v>
      </c>
      <c r="D49" s="50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69">
        <v>36</v>
      </c>
      <c r="V49" s="69"/>
      <c r="W49" s="69"/>
      <c r="X49" s="28"/>
      <c r="Y49" s="27"/>
      <c r="Z49" s="28"/>
      <c r="AA49" s="27"/>
      <c r="AB49" s="28"/>
      <c r="AC49" s="27"/>
      <c r="AD49" s="28"/>
      <c r="AE49" s="28"/>
      <c r="AF49" s="28"/>
      <c r="AG49" s="28"/>
      <c r="AH49" s="28"/>
      <c r="AI49" s="27"/>
      <c r="AJ49" s="28"/>
      <c r="AK49" s="27"/>
      <c r="AL49" s="28"/>
      <c r="AM49" s="27"/>
      <c r="AN49" s="28"/>
      <c r="AO49" s="28"/>
      <c r="AP49" s="69"/>
      <c r="AQ49" s="69"/>
      <c r="AR49" s="69"/>
      <c r="AS49" s="69"/>
      <c r="AT49" s="69"/>
      <c r="AU49" s="69">
        <v>36</v>
      </c>
      <c r="AV49" s="22"/>
      <c r="AW49" s="22"/>
      <c r="AX49" s="22"/>
      <c r="AY49" s="22"/>
      <c r="AZ49" s="22"/>
      <c r="BA49" s="22"/>
      <c r="BB49" s="22"/>
      <c r="BC49" s="22"/>
      <c r="BD49" s="22"/>
      <c r="BE49" s="25">
        <f t="shared" si="4"/>
        <v>72</v>
      </c>
      <c r="BF49" s="39"/>
      <c r="BG49" s="46"/>
      <c r="BH49" s="52"/>
      <c r="BI49" s="52"/>
      <c r="BJ49" s="52"/>
    </row>
    <row r="50" spans="1:65" s="31" customFormat="1" ht="26.25" customHeight="1" x14ac:dyDescent="0.25">
      <c r="A50" s="154"/>
      <c r="B50" s="156" t="s">
        <v>87</v>
      </c>
      <c r="C50" s="157"/>
      <c r="D50" s="158"/>
      <c r="E50" s="18">
        <f t="shared" ref="E50:T51" si="9">E8+E12+E20+E26+E40</f>
        <v>36</v>
      </c>
      <c r="F50" s="18">
        <f t="shared" si="9"/>
        <v>36</v>
      </c>
      <c r="G50" s="18">
        <f t="shared" si="9"/>
        <v>36</v>
      </c>
      <c r="H50" s="18">
        <f t="shared" si="9"/>
        <v>36</v>
      </c>
      <c r="I50" s="18">
        <f t="shared" si="9"/>
        <v>36</v>
      </c>
      <c r="J50" s="18">
        <f t="shared" si="9"/>
        <v>36</v>
      </c>
      <c r="K50" s="18">
        <f t="shared" si="9"/>
        <v>36</v>
      </c>
      <c r="L50" s="18">
        <f t="shared" si="9"/>
        <v>36</v>
      </c>
      <c r="M50" s="18">
        <f t="shared" si="9"/>
        <v>36</v>
      </c>
      <c r="N50" s="18">
        <f t="shared" si="9"/>
        <v>36</v>
      </c>
      <c r="O50" s="18">
        <f t="shared" si="9"/>
        <v>36</v>
      </c>
      <c r="P50" s="18">
        <f t="shared" si="9"/>
        <v>36</v>
      </c>
      <c r="Q50" s="18">
        <f t="shared" si="9"/>
        <v>36</v>
      </c>
      <c r="R50" s="18">
        <f t="shared" si="9"/>
        <v>36</v>
      </c>
      <c r="S50" s="18">
        <f t="shared" si="9"/>
        <v>36</v>
      </c>
      <c r="T50" s="18">
        <f t="shared" si="9"/>
        <v>32</v>
      </c>
      <c r="U50" s="18">
        <f>U49</f>
        <v>36</v>
      </c>
      <c r="V50" s="18">
        <f t="shared" ref="V50:AT51" si="10">V8+V12+V20+V26+V40</f>
        <v>0</v>
      </c>
      <c r="W50" s="18">
        <f t="shared" si="10"/>
        <v>0</v>
      </c>
      <c r="X50" s="18">
        <f t="shared" si="10"/>
        <v>36</v>
      </c>
      <c r="Y50" s="18">
        <f t="shared" si="10"/>
        <v>36</v>
      </c>
      <c r="Z50" s="18">
        <f t="shared" si="10"/>
        <v>36</v>
      </c>
      <c r="AA50" s="18">
        <f t="shared" si="10"/>
        <v>36</v>
      </c>
      <c r="AB50" s="18">
        <f t="shared" si="10"/>
        <v>36</v>
      </c>
      <c r="AC50" s="18">
        <f t="shared" si="10"/>
        <v>36</v>
      </c>
      <c r="AD50" s="18">
        <f t="shared" si="10"/>
        <v>36</v>
      </c>
      <c r="AE50" s="18">
        <f t="shared" si="10"/>
        <v>36</v>
      </c>
      <c r="AF50" s="18">
        <f t="shared" si="10"/>
        <v>36</v>
      </c>
      <c r="AG50" s="18">
        <f t="shared" si="10"/>
        <v>36</v>
      </c>
      <c r="AH50" s="18">
        <f t="shared" si="10"/>
        <v>36</v>
      </c>
      <c r="AI50" s="18">
        <f t="shared" si="10"/>
        <v>36</v>
      </c>
      <c r="AJ50" s="18">
        <f t="shared" si="10"/>
        <v>36</v>
      </c>
      <c r="AK50" s="18">
        <f t="shared" si="10"/>
        <v>36</v>
      </c>
      <c r="AL50" s="18">
        <f t="shared" si="10"/>
        <v>36</v>
      </c>
      <c r="AM50" s="18">
        <f t="shared" si="10"/>
        <v>32</v>
      </c>
      <c r="AN50" s="18">
        <f t="shared" si="10"/>
        <v>36</v>
      </c>
      <c r="AO50" s="18">
        <f t="shared" si="10"/>
        <v>36</v>
      </c>
      <c r="AP50" s="18">
        <f t="shared" si="10"/>
        <v>36</v>
      </c>
      <c r="AQ50" s="18">
        <f t="shared" si="10"/>
        <v>36</v>
      </c>
      <c r="AR50" s="18">
        <f t="shared" si="10"/>
        <v>36</v>
      </c>
      <c r="AS50" s="18">
        <f t="shared" si="10"/>
        <v>36</v>
      </c>
      <c r="AT50" s="18">
        <f t="shared" si="10"/>
        <v>36</v>
      </c>
      <c r="AU50" s="18">
        <f>AU49</f>
        <v>36</v>
      </c>
      <c r="AV50" s="18">
        <f>AV49</f>
        <v>0</v>
      </c>
      <c r="AW50" s="18">
        <f t="shared" ref="AW50:BD51" si="11">AW8+AW12+AW20+AW26+AW40</f>
        <v>0</v>
      </c>
      <c r="AX50" s="18">
        <f t="shared" si="11"/>
        <v>0</v>
      </c>
      <c r="AY50" s="18">
        <f t="shared" si="11"/>
        <v>0</v>
      </c>
      <c r="AZ50" s="18">
        <f t="shared" si="11"/>
        <v>0</v>
      </c>
      <c r="BA50" s="18">
        <f t="shared" si="11"/>
        <v>0</v>
      </c>
      <c r="BB50" s="18">
        <f t="shared" si="11"/>
        <v>0</v>
      </c>
      <c r="BC50" s="18">
        <f t="shared" si="11"/>
        <v>0</v>
      </c>
      <c r="BD50" s="18">
        <f t="shared" si="11"/>
        <v>0</v>
      </c>
      <c r="BE50" s="18">
        <f>SUM(E50:BD50)</f>
        <v>1468</v>
      </c>
      <c r="BF50" s="36"/>
      <c r="BG50" s="36"/>
      <c r="BH50" s="54"/>
      <c r="BI50" s="54"/>
      <c r="BJ50" s="54"/>
      <c r="BK50" s="32"/>
      <c r="BL50" s="32"/>
      <c r="BM50" s="32"/>
    </row>
    <row r="51" spans="1:65" s="31" customFormat="1" ht="25.5" customHeight="1" x14ac:dyDescent="0.25">
      <c r="A51" s="154"/>
      <c r="B51" s="156" t="s">
        <v>88</v>
      </c>
      <c r="C51" s="157"/>
      <c r="D51" s="158"/>
      <c r="E51" s="18">
        <f t="shared" si="9"/>
        <v>0</v>
      </c>
      <c r="F51" s="18">
        <f t="shared" si="9"/>
        <v>0</v>
      </c>
      <c r="G51" s="18">
        <f t="shared" si="9"/>
        <v>0</v>
      </c>
      <c r="H51" s="18">
        <f t="shared" si="9"/>
        <v>0</v>
      </c>
      <c r="I51" s="18">
        <f t="shared" si="9"/>
        <v>0</v>
      </c>
      <c r="J51" s="18">
        <f t="shared" si="9"/>
        <v>0</v>
      </c>
      <c r="K51" s="18">
        <f t="shared" si="9"/>
        <v>0</v>
      </c>
      <c r="L51" s="18">
        <f t="shared" si="9"/>
        <v>0</v>
      </c>
      <c r="M51" s="18">
        <f t="shared" si="9"/>
        <v>0</v>
      </c>
      <c r="N51" s="18">
        <f t="shared" si="9"/>
        <v>0</v>
      </c>
      <c r="O51" s="18">
        <f t="shared" si="9"/>
        <v>0</v>
      </c>
      <c r="P51" s="18">
        <f t="shared" si="9"/>
        <v>0</v>
      </c>
      <c r="Q51" s="18">
        <f t="shared" si="9"/>
        <v>0</v>
      </c>
      <c r="R51" s="18">
        <f t="shared" si="9"/>
        <v>0</v>
      </c>
      <c r="S51" s="18">
        <f t="shared" si="9"/>
        <v>0</v>
      </c>
      <c r="T51" s="18">
        <f t="shared" si="9"/>
        <v>4</v>
      </c>
      <c r="U51" s="18">
        <f>U9+U13+U21+U27+U41</f>
        <v>0</v>
      </c>
      <c r="V51" s="18">
        <f t="shared" si="10"/>
        <v>0</v>
      </c>
      <c r="W51" s="18">
        <f t="shared" si="10"/>
        <v>0</v>
      </c>
      <c r="X51" s="18">
        <f t="shared" si="10"/>
        <v>0</v>
      </c>
      <c r="Y51" s="18">
        <f t="shared" si="10"/>
        <v>0</v>
      </c>
      <c r="Z51" s="18">
        <f t="shared" si="10"/>
        <v>0</v>
      </c>
      <c r="AA51" s="18">
        <f t="shared" si="10"/>
        <v>0</v>
      </c>
      <c r="AB51" s="18">
        <f t="shared" si="10"/>
        <v>0</v>
      </c>
      <c r="AC51" s="18">
        <f t="shared" si="10"/>
        <v>0</v>
      </c>
      <c r="AD51" s="18">
        <f t="shared" si="10"/>
        <v>0</v>
      </c>
      <c r="AE51" s="18">
        <f t="shared" si="10"/>
        <v>0</v>
      </c>
      <c r="AF51" s="18">
        <f t="shared" si="10"/>
        <v>0</v>
      </c>
      <c r="AG51" s="18">
        <f t="shared" si="10"/>
        <v>0</v>
      </c>
      <c r="AH51" s="18">
        <f t="shared" si="10"/>
        <v>0</v>
      </c>
      <c r="AI51" s="18">
        <f t="shared" si="10"/>
        <v>0</v>
      </c>
      <c r="AJ51" s="18">
        <f t="shared" si="10"/>
        <v>0</v>
      </c>
      <c r="AK51" s="18">
        <f t="shared" si="10"/>
        <v>0</v>
      </c>
      <c r="AL51" s="18">
        <f t="shared" si="10"/>
        <v>0</v>
      </c>
      <c r="AM51" s="18">
        <f t="shared" si="10"/>
        <v>4</v>
      </c>
      <c r="AN51" s="18">
        <f t="shared" si="10"/>
        <v>0</v>
      </c>
      <c r="AO51" s="18">
        <f t="shared" si="10"/>
        <v>0</v>
      </c>
      <c r="AP51" s="18">
        <f t="shared" si="10"/>
        <v>0</v>
      </c>
      <c r="AQ51" s="18">
        <f t="shared" si="10"/>
        <v>0</v>
      </c>
      <c r="AR51" s="18">
        <f t="shared" si="10"/>
        <v>0</v>
      </c>
      <c r="AS51" s="18">
        <f t="shared" si="10"/>
        <v>0</v>
      </c>
      <c r="AT51" s="18">
        <f t="shared" si="10"/>
        <v>0</v>
      </c>
      <c r="AU51" s="18">
        <f>AU9+AU13+AU21+AU27+AU41</f>
        <v>0</v>
      </c>
      <c r="AV51" s="18">
        <f>AV9+AV13+AV21+AV27+AV41</f>
        <v>0</v>
      </c>
      <c r="AW51" s="18">
        <f t="shared" si="11"/>
        <v>0</v>
      </c>
      <c r="AX51" s="18">
        <f t="shared" si="11"/>
        <v>0</v>
      </c>
      <c r="AY51" s="18">
        <f t="shared" si="11"/>
        <v>0</v>
      </c>
      <c r="AZ51" s="18">
        <f t="shared" si="11"/>
        <v>0</v>
      </c>
      <c r="BA51" s="18">
        <f t="shared" si="11"/>
        <v>0</v>
      </c>
      <c r="BB51" s="18">
        <f t="shared" si="11"/>
        <v>0</v>
      </c>
      <c r="BC51" s="18">
        <f t="shared" si="11"/>
        <v>0</v>
      </c>
      <c r="BD51" s="18">
        <f t="shared" si="11"/>
        <v>0</v>
      </c>
      <c r="BE51" s="18">
        <f t="shared" ref="BE51:BE52" si="12">SUM(E51:BD51)</f>
        <v>8</v>
      </c>
      <c r="BF51" s="36"/>
      <c r="BG51" s="36"/>
      <c r="BH51" s="54"/>
      <c r="BI51" s="54"/>
      <c r="BJ51" s="54"/>
      <c r="BK51" s="32"/>
      <c r="BL51" s="32"/>
      <c r="BM51" s="32"/>
    </row>
    <row r="52" spans="1:65" s="31" customFormat="1" ht="27.75" customHeight="1" x14ac:dyDescent="0.25">
      <c r="A52" s="155"/>
      <c r="B52" s="159" t="s">
        <v>89</v>
      </c>
      <c r="C52" s="159"/>
      <c r="D52" s="159"/>
      <c r="E52" s="18">
        <f>E50+E51</f>
        <v>36</v>
      </c>
      <c r="F52" s="18">
        <f t="shared" ref="F52:BD52" si="13">F50+F51</f>
        <v>36</v>
      </c>
      <c r="G52" s="18">
        <f t="shared" si="13"/>
        <v>36</v>
      </c>
      <c r="H52" s="18">
        <f t="shared" si="13"/>
        <v>36</v>
      </c>
      <c r="I52" s="18">
        <f t="shared" si="13"/>
        <v>36</v>
      </c>
      <c r="J52" s="18">
        <f t="shared" si="13"/>
        <v>36</v>
      </c>
      <c r="K52" s="18">
        <f t="shared" si="13"/>
        <v>36</v>
      </c>
      <c r="L52" s="18">
        <f t="shared" si="13"/>
        <v>36</v>
      </c>
      <c r="M52" s="18">
        <f t="shared" si="13"/>
        <v>36</v>
      </c>
      <c r="N52" s="18">
        <f t="shared" si="13"/>
        <v>36</v>
      </c>
      <c r="O52" s="18">
        <f t="shared" si="13"/>
        <v>36</v>
      </c>
      <c r="P52" s="18">
        <f t="shared" si="13"/>
        <v>36</v>
      </c>
      <c r="Q52" s="18">
        <f t="shared" si="13"/>
        <v>36</v>
      </c>
      <c r="R52" s="18">
        <f t="shared" si="13"/>
        <v>36</v>
      </c>
      <c r="S52" s="18">
        <f t="shared" si="13"/>
        <v>36</v>
      </c>
      <c r="T52" s="18">
        <f t="shared" si="13"/>
        <v>36</v>
      </c>
      <c r="U52" s="18">
        <f t="shared" si="13"/>
        <v>36</v>
      </c>
      <c r="V52" s="18">
        <f t="shared" si="13"/>
        <v>0</v>
      </c>
      <c r="W52" s="18">
        <f t="shared" si="13"/>
        <v>0</v>
      </c>
      <c r="X52" s="18">
        <f t="shared" si="13"/>
        <v>36</v>
      </c>
      <c r="Y52" s="18">
        <f t="shared" si="13"/>
        <v>36</v>
      </c>
      <c r="Z52" s="18">
        <f t="shared" si="13"/>
        <v>36</v>
      </c>
      <c r="AA52" s="18">
        <f t="shared" si="13"/>
        <v>36</v>
      </c>
      <c r="AB52" s="18">
        <f t="shared" si="13"/>
        <v>36</v>
      </c>
      <c r="AC52" s="18">
        <f t="shared" si="13"/>
        <v>36</v>
      </c>
      <c r="AD52" s="18">
        <f t="shared" si="13"/>
        <v>36</v>
      </c>
      <c r="AE52" s="18">
        <f t="shared" si="13"/>
        <v>36</v>
      </c>
      <c r="AF52" s="18">
        <f t="shared" si="13"/>
        <v>36</v>
      </c>
      <c r="AG52" s="18">
        <f t="shared" si="13"/>
        <v>36</v>
      </c>
      <c r="AH52" s="18">
        <f t="shared" si="13"/>
        <v>36</v>
      </c>
      <c r="AI52" s="18">
        <f t="shared" si="13"/>
        <v>36</v>
      </c>
      <c r="AJ52" s="18">
        <f t="shared" si="13"/>
        <v>36</v>
      </c>
      <c r="AK52" s="18">
        <f t="shared" si="13"/>
        <v>36</v>
      </c>
      <c r="AL52" s="18">
        <f t="shared" si="13"/>
        <v>36</v>
      </c>
      <c r="AM52" s="18">
        <f t="shared" si="13"/>
        <v>36</v>
      </c>
      <c r="AN52" s="18">
        <f t="shared" si="13"/>
        <v>36</v>
      </c>
      <c r="AO52" s="18">
        <f t="shared" si="13"/>
        <v>36</v>
      </c>
      <c r="AP52" s="18">
        <f t="shared" si="13"/>
        <v>36</v>
      </c>
      <c r="AQ52" s="18">
        <f t="shared" si="13"/>
        <v>36</v>
      </c>
      <c r="AR52" s="18">
        <f t="shared" si="13"/>
        <v>36</v>
      </c>
      <c r="AS52" s="18">
        <f t="shared" si="13"/>
        <v>36</v>
      </c>
      <c r="AT52" s="18">
        <f t="shared" si="13"/>
        <v>36</v>
      </c>
      <c r="AU52" s="18">
        <f t="shared" si="13"/>
        <v>36</v>
      </c>
      <c r="AV52" s="18">
        <f t="shared" si="13"/>
        <v>0</v>
      </c>
      <c r="AW52" s="18">
        <f t="shared" si="13"/>
        <v>0</v>
      </c>
      <c r="AX52" s="18">
        <f t="shared" si="13"/>
        <v>0</v>
      </c>
      <c r="AY52" s="18">
        <f t="shared" si="13"/>
        <v>0</v>
      </c>
      <c r="AZ52" s="18">
        <f t="shared" si="13"/>
        <v>0</v>
      </c>
      <c r="BA52" s="18">
        <f t="shared" si="13"/>
        <v>0</v>
      </c>
      <c r="BB52" s="18">
        <f t="shared" si="13"/>
        <v>0</v>
      </c>
      <c r="BC52" s="18">
        <f t="shared" si="13"/>
        <v>0</v>
      </c>
      <c r="BD52" s="18">
        <f t="shared" si="13"/>
        <v>0</v>
      </c>
      <c r="BE52" s="18">
        <f t="shared" si="12"/>
        <v>1476</v>
      </c>
      <c r="BF52" s="36"/>
      <c r="BG52" s="36"/>
      <c r="BH52" s="54"/>
      <c r="BI52" s="54"/>
      <c r="BJ52" s="54"/>
      <c r="BK52" s="32"/>
      <c r="BL52" s="32"/>
      <c r="BM52" s="32"/>
    </row>
    <row r="54" spans="1:65" x14ac:dyDescent="0.25">
      <c r="BH54" s="52"/>
      <c r="BI54" s="52"/>
      <c r="BJ54" s="52"/>
    </row>
    <row r="56" spans="1:65" x14ac:dyDescent="0.25">
      <c r="BE56" s="108"/>
    </row>
    <row r="57" spans="1:65" x14ac:dyDescent="0.25">
      <c r="BE57" s="108"/>
    </row>
    <row r="65" spans="32:59" x14ac:dyDescent="0.25">
      <c r="AF65" s="45"/>
      <c r="AG65" s="45"/>
      <c r="BE65" s="45"/>
      <c r="BF65" s="47"/>
      <c r="BG65" s="47"/>
    </row>
    <row r="66" spans="32:59" x14ac:dyDescent="0.25">
      <c r="AF66" s="45"/>
      <c r="AG66" s="45"/>
      <c r="BE66" s="45"/>
      <c r="BF66" s="47"/>
      <c r="BG66" s="47"/>
    </row>
    <row r="67" spans="32:59" x14ac:dyDescent="0.25">
      <c r="AF67" s="45"/>
      <c r="AG67" s="45"/>
      <c r="BE67" s="45"/>
      <c r="BF67" s="47"/>
      <c r="BG67" s="47"/>
    </row>
    <row r="68" spans="32:59" x14ac:dyDescent="0.25">
      <c r="AF68" s="45"/>
      <c r="AG68" s="45"/>
      <c r="BE68" s="45"/>
      <c r="BF68" s="47"/>
      <c r="BG68" s="47"/>
    </row>
    <row r="69" spans="32:59" x14ac:dyDescent="0.25">
      <c r="AF69" s="45"/>
      <c r="AG69" s="45"/>
      <c r="BE69" s="45"/>
      <c r="BF69" s="47"/>
      <c r="BG69" s="47"/>
    </row>
    <row r="71" spans="32:59" x14ac:dyDescent="0.25">
      <c r="AF71" s="45"/>
      <c r="AG71" s="45"/>
      <c r="BE71" s="45"/>
      <c r="BF71" s="47"/>
      <c r="BG71" s="47"/>
    </row>
  </sheetData>
  <mergeCells count="72">
    <mergeCell ref="B22:B23"/>
    <mergeCell ref="C22:C23"/>
    <mergeCell ref="A2:A7"/>
    <mergeCell ref="B2:B7"/>
    <mergeCell ref="C2:C7"/>
    <mergeCell ref="B12:B13"/>
    <mergeCell ref="C14:C15"/>
    <mergeCell ref="C20:C21"/>
    <mergeCell ref="B20:B21"/>
    <mergeCell ref="D2:D7"/>
    <mergeCell ref="E2:H2"/>
    <mergeCell ref="B8:B9"/>
    <mergeCell ref="C8:C9"/>
    <mergeCell ref="B10:B11"/>
    <mergeCell ref="C10:C11"/>
    <mergeCell ref="AI2:AI3"/>
    <mergeCell ref="AJ2:AL2"/>
    <mergeCell ref="W2:Y2"/>
    <mergeCell ref="I2:I3"/>
    <mergeCell ref="J2:L2"/>
    <mergeCell ref="M2:M3"/>
    <mergeCell ref="N2:Q2"/>
    <mergeCell ref="R2:U2"/>
    <mergeCell ref="V2:V3"/>
    <mergeCell ref="B30:B31"/>
    <mergeCell ref="C30:C31"/>
    <mergeCell ref="BA2:BD2"/>
    <mergeCell ref="BE2:BE7"/>
    <mergeCell ref="E4:BD4"/>
    <mergeCell ref="E6:BD6"/>
    <mergeCell ref="AM2:AM3"/>
    <mergeCell ref="AN2:AQ2"/>
    <mergeCell ref="AR2:AU2"/>
    <mergeCell ref="AV2:AV3"/>
    <mergeCell ref="AW2:AY2"/>
    <mergeCell ref="AZ2:AZ3"/>
    <mergeCell ref="Z2:Z3"/>
    <mergeCell ref="AA2:AC2"/>
    <mergeCell ref="AD2:AD3"/>
    <mergeCell ref="AE2:AH2"/>
    <mergeCell ref="B18:B19"/>
    <mergeCell ref="C18:C19"/>
    <mergeCell ref="B42:B43"/>
    <mergeCell ref="C42:C43"/>
    <mergeCell ref="C38:C39"/>
    <mergeCell ref="B24:B25"/>
    <mergeCell ref="C24:C25"/>
    <mergeCell ref="B26:B27"/>
    <mergeCell ref="C26:C27"/>
    <mergeCell ref="B36:B37"/>
    <mergeCell ref="C36:C37"/>
    <mergeCell ref="B38:B39"/>
    <mergeCell ref="B40:B41"/>
    <mergeCell ref="C40:C41"/>
    <mergeCell ref="B28:B29"/>
    <mergeCell ref="C28:C29"/>
    <mergeCell ref="B32:B33"/>
    <mergeCell ref="C32:C33"/>
    <mergeCell ref="B34:B35"/>
    <mergeCell ref="C34:C35"/>
    <mergeCell ref="A8:A52"/>
    <mergeCell ref="B50:D50"/>
    <mergeCell ref="B51:D51"/>
    <mergeCell ref="B52:D52"/>
    <mergeCell ref="C12:C13"/>
    <mergeCell ref="B44:B45"/>
    <mergeCell ref="C44:C45"/>
    <mergeCell ref="B46:B47"/>
    <mergeCell ref="C46:C47"/>
    <mergeCell ref="B14:B15"/>
    <mergeCell ref="B16:B17"/>
    <mergeCell ref="C16:C17"/>
  </mergeCells>
  <pageMargins left="0.7" right="0.7" top="0.75" bottom="0.75" header="0.3" footer="0.3"/>
  <pageSetup paperSize="9" scale="3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6"/>
  <sheetViews>
    <sheetView zoomScale="80" zoomScaleNormal="80" workbookViewId="0"/>
  </sheetViews>
  <sheetFormatPr defaultColWidth="8.85546875" defaultRowHeight="15" x14ac:dyDescent="0.25"/>
  <cols>
    <col min="1" max="1" width="4" style="45" customWidth="1"/>
    <col min="2" max="2" width="10.42578125" style="45" customWidth="1"/>
    <col min="3" max="3" width="28.85546875" style="45" customWidth="1"/>
    <col min="4" max="4" width="6.140625" style="45" customWidth="1"/>
    <col min="5" max="56" width="4.7109375" style="45" customWidth="1"/>
    <col min="57" max="57" width="9.7109375" style="31" customWidth="1"/>
    <col min="58" max="58" width="5.85546875" style="32" customWidth="1"/>
    <col min="59" max="59" width="7.42578125" style="32" customWidth="1"/>
    <col min="60" max="60" width="12.140625" style="47" customWidth="1"/>
    <col min="61" max="61" width="9" style="47" customWidth="1"/>
    <col min="62" max="62" width="12" style="47" customWidth="1"/>
    <col min="63" max="65" width="8.85546875" style="47"/>
    <col min="66" max="16384" width="8.85546875" style="45"/>
  </cols>
  <sheetData>
    <row r="1" spans="1:65" ht="56.25" customHeight="1" x14ac:dyDescent="0.25"/>
    <row r="2" spans="1:65" ht="74.25" customHeight="1" x14ac:dyDescent="0.25">
      <c r="A2" s="147" t="s">
        <v>8</v>
      </c>
      <c r="B2" s="147" t="s">
        <v>9</v>
      </c>
      <c r="C2" s="147" t="s">
        <v>10</v>
      </c>
      <c r="D2" s="147" t="s">
        <v>11</v>
      </c>
      <c r="E2" s="150" t="s">
        <v>12</v>
      </c>
      <c r="F2" s="151"/>
      <c r="G2" s="151"/>
      <c r="H2" s="152"/>
      <c r="I2" s="132" t="s">
        <v>13</v>
      </c>
      <c r="J2" s="127" t="s">
        <v>14</v>
      </c>
      <c r="K2" s="128"/>
      <c r="L2" s="129"/>
      <c r="M2" s="132" t="s">
        <v>15</v>
      </c>
      <c r="N2" s="127" t="s">
        <v>16</v>
      </c>
      <c r="O2" s="128"/>
      <c r="P2" s="128"/>
      <c r="Q2" s="129"/>
      <c r="R2" s="150" t="s">
        <v>17</v>
      </c>
      <c r="S2" s="151"/>
      <c r="T2" s="151"/>
      <c r="U2" s="152"/>
      <c r="V2" s="132" t="s">
        <v>18</v>
      </c>
      <c r="W2" s="127" t="s">
        <v>19</v>
      </c>
      <c r="X2" s="128"/>
      <c r="Y2" s="129"/>
      <c r="Z2" s="140" t="s">
        <v>20</v>
      </c>
      <c r="AA2" s="127" t="s">
        <v>21</v>
      </c>
      <c r="AB2" s="128"/>
      <c r="AC2" s="128"/>
      <c r="AD2" s="129"/>
      <c r="AE2" s="127" t="s">
        <v>23</v>
      </c>
      <c r="AF2" s="128"/>
      <c r="AG2" s="128"/>
      <c r="AH2" s="129"/>
      <c r="AI2" s="132" t="s">
        <v>119</v>
      </c>
      <c r="AJ2" s="127" t="s">
        <v>25</v>
      </c>
      <c r="AK2" s="128"/>
      <c r="AL2" s="129"/>
      <c r="AM2" s="132" t="s">
        <v>120</v>
      </c>
      <c r="AN2" s="127" t="s">
        <v>27</v>
      </c>
      <c r="AO2" s="128"/>
      <c r="AP2" s="128"/>
      <c r="AQ2" s="129"/>
      <c r="AR2" s="132" t="s">
        <v>121</v>
      </c>
      <c r="AS2" s="127" t="s">
        <v>28</v>
      </c>
      <c r="AT2" s="128"/>
      <c r="AU2" s="129"/>
      <c r="AV2" s="132" t="s">
        <v>122</v>
      </c>
      <c r="AW2" s="127" t="s">
        <v>30</v>
      </c>
      <c r="AX2" s="128"/>
      <c r="AY2" s="129"/>
      <c r="AZ2" s="132" t="s">
        <v>123</v>
      </c>
      <c r="BA2" s="127" t="s">
        <v>32</v>
      </c>
      <c r="BB2" s="128"/>
      <c r="BC2" s="128"/>
      <c r="BD2" s="129"/>
      <c r="BE2" s="134" t="s">
        <v>33</v>
      </c>
      <c r="BF2" s="33"/>
      <c r="BG2" s="33"/>
    </row>
    <row r="3" spans="1:65" ht="30" customHeight="1" x14ac:dyDescent="0.25">
      <c r="A3" s="148"/>
      <c r="B3" s="148"/>
      <c r="C3" s="148"/>
      <c r="D3" s="148"/>
      <c r="E3" s="10" t="s">
        <v>34</v>
      </c>
      <c r="F3" s="10" t="s">
        <v>35</v>
      </c>
      <c r="G3" s="10" t="s">
        <v>36</v>
      </c>
      <c r="H3" s="10" t="s">
        <v>37</v>
      </c>
      <c r="I3" s="133"/>
      <c r="J3" s="11" t="s">
        <v>38</v>
      </c>
      <c r="K3" s="11" t="s">
        <v>39</v>
      </c>
      <c r="L3" s="10" t="s">
        <v>40</v>
      </c>
      <c r="M3" s="133"/>
      <c r="N3" s="11" t="s">
        <v>41</v>
      </c>
      <c r="O3" s="10" t="s">
        <v>42</v>
      </c>
      <c r="P3" s="10" t="s">
        <v>43</v>
      </c>
      <c r="Q3" s="10" t="s">
        <v>44</v>
      </c>
      <c r="R3" s="10" t="s">
        <v>34</v>
      </c>
      <c r="S3" s="10" t="s">
        <v>35</v>
      </c>
      <c r="T3" s="10" t="s">
        <v>36</v>
      </c>
      <c r="U3" s="10" t="s">
        <v>37</v>
      </c>
      <c r="V3" s="133"/>
      <c r="W3" s="10" t="s">
        <v>45</v>
      </c>
      <c r="X3" s="10" t="s">
        <v>46</v>
      </c>
      <c r="Y3" s="10" t="s">
        <v>47</v>
      </c>
      <c r="Z3" s="141"/>
      <c r="AA3" s="10" t="s">
        <v>48</v>
      </c>
      <c r="AB3" s="10" t="s">
        <v>49</v>
      </c>
      <c r="AC3" s="10" t="s">
        <v>50</v>
      </c>
      <c r="AD3" s="10" t="s">
        <v>51</v>
      </c>
      <c r="AE3" s="12" t="s">
        <v>34</v>
      </c>
      <c r="AF3" s="12" t="s">
        <v>35</v>
      </c>
      <c r="AG3" s="10" t="s">
        <v>36</v>
      </c>
      <c r="AH3" s="10" t="s">
        <v>37</v>
      </c>
      <c r="AI3" s="133"/>
      <c r="AJ3" s="10" t="s">
        <v>45</v>
      </c>
      <c r="AK3" s="11" t="s">
        <v>46</v>
      </c>
      <c r="AL3" s="11" t="s">
        <v>47</v>
      </c>
      <c r="AM3" s="133"/>
      <c r="AN3" s="10" t="s">
        <v>41</v>
      </c>
      <c r="AO3" s="11" t="s">
        <v>42</v>
      </c>
      <c r="AP3" s="11" t="s">
        <v>43</v>
      </c>
      <c r="AQ3" s="12" t="s">
        <v>44</v>
      </c>
      <c r="AR3" s="133"/>
      <c r="AS3" s="11" t="s">
        <v>124</v>
      </c>
      <c r="AT3" s="10" t="s">
        <v>125</v>
      </c>
      <c r="AU3" s="10" t="s">
        <v>126</v>
      </c>
      <c r="AV3" s="133"/>
      <c r="AW3" s="10" t="s">
        <v>45</v>
      </c>
      <c r="AX3" s="10" t="s">
        <v>46</v>
      </c>
      <c r="AY3" s="10" t="s">
        <v>47</v>
      </c>
      <c r="AZ3" s="133"/>
      <c r="BA3" s="10" t="s">
        <v>48</v>
      </c>
      <c r="BB3" s="10" t="s">
        <v>49</v>
      </c>
      <c r="BC3" s="10" t="s">
        <v>50</v>
      </c>
      <c r="BD3" s="10" t="s">
        <v>127</v>
      </c>
      <c r="BE3" s="135"/>
      <c r="BF3" s="33"/>
      <c r="BG3" s="33"/>
    </row>
    <row r="4" spans="1:65" x14ac:dyDescent="0.25">
      <c r="A4" s="148"/>
      <c r="B4" s="148"/>
      <c r="C4" s="148"/>
      <c r="D4" s="148"/>
      <c r="E4" s="160" t="s">
        <v>90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35"/>
      <c r="BF4" s="33"/>
      <c r="BG4" s="33"/>
    </row>
    <row r="5" spans="1:65" x14ac:dyDescent="0.25">
      <c r="A5" s="148"/>
      <c r="B5" s="148"/>
      <c r="C5" s="148"/>
      <c r="D5" s="148"/>
      <c r="E5" s="41">
        <v>35</v>
      </c>
      <c r="F5" s="41">
        <v>36</v>
      </c>
      <c r="G5" s="41">
        <v>37</v>
      </c>
      <c r="H5" s="41">
        <v>38</v>
      </c>
      <c r="I5" s="41">
        <v>39</v>
      </c>
      <c r="J5" s="41">
        <v>40</v>
      </c>
      <c r="K5" s="41">
        <v>41</v>
      </c>
      <c r="L5" s="41">
        <v>42</v>
      </c>
      <c r="M5" s="41">
        <v>43</v>
      </c>
      <c r="N5" s="41">
        <v>44</v>
      </c>
      <c r="O5" s="41">
        <v>45</v>
      </c>
      <c r="P5" s="41">
        <v>46</v>
      </c>
      <c r="Q5" s="41">
        <v>47</v>
      </c>
      <c r="R5" s="41">
        <v>48</v>
      </c>
      <c r="S5" s="41">
        <v>49</v>
      </c>
      <c r="T5" s="41">
        <v>50</v>
      </c>
      <c r="U5" s="41">
        <v>51</v>
      </c>
      <c r="V5" s="41">
        <v>52</v>
      </c>
      <c r="W5" s="41">
        <v>1</v>
      </c>
      <c r="X5" s="41">
        <v>2</v>
      </c>
      <c r="Y5" s="41">
        <v>3</v>
      </c>
      <c r="Z5" s="41">
        <v>4</v>
      </c>
      <c r="AA5" s="41">
        <v>5</v>
      </c>
      <c r="AB5" s="41">
        <v>6</v>
      </c>
      <c r="AC5" s="41">
        <v>7</v>
      </c>
      <c r="AD5" s="41">
        <v>8</v>
      </c>
      <c r="AE5" s="41">
        <v>9</v>
      </c>
      <c r="AF5" s="41">
        <v>10</v>
      </c>
      <c r="AG5" s="41">
        <v>11</v>
      </c>
      <c r="AH5" s="41">
        <v>12</v>
      </c>
      <c r="AI5" s="41">
        <v>13</v>
      </c>
      <c r="AJ5" s="41">
        <v>14</v>
      </c>
      <c r="AK5" s="41">
        <v>15</v>
      </c>
      <c r="AL5" s="41">
        <v>16</v>
      </c>
      <c r="AM5" s="41">
        <v>17</v>
      </c>
      <c r="AN5" s="41">
        <v>18</v>
      </c>
      <c r="AO5" s="41">
        <v>19</v>
      </c>
      <c r="AP5" s="41">
        <v>20</v>
      </c>
      <c r="AQ5" s="41">
        <v>21</v>
      </c>
      <c r="AR5" s="41">
        <v>22</v>
      </c>
      <c r="AS5" s="41">
        <v>23</v>
      </c>
      <c r="AT5" s="41">
        <v>24</v>
      </c>
      <c r="AU5" s="41">
        <v>25</v>
      </c>
      <c r="AV5" s="41">
        <v>26</v>
      </c>
      <c r="AW5" s="41">
        <v>27</v>
      </c>
      <c r="AX5" s="41">
        <v>28</v>
      </c>
      <c r="AY5" s="41">
        <v>29</v>
      </c>
      <c r="AZ5" s="41">
        <v>30</v>
      </c>
      <c r="BA5" s="41">
        <v>31</v>
      </c>
      <c r="BB5" s="41">
        <v>32</v>
      </c>
      <c r="BC5" s="41">
        <v>33</v>
      </c>
      <c r="BD5" s="41">
        <v>34</v>
      </c>
      <c r="BE5" s="135"/>
      <c r="BF5" s="33"/>
      <c r="BG5" s="33"/>
    </row>
    <row r="6" spans="1:65" x14ac:dyDescent="0.25">
      <c r="A6" s="148"/>
      <c r="B6" s="148"/>
      <c r="C6" s="148"/>
      <c r="D6" s="148"/>
      <c r="E6" s="162" t="s">
        <v>91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35"/>
      <c r="BF6" s="33"/>
      <c r="BG6" s="33"/>
    </row>
    <row r="7" spans="1:65" ht="18.75" customHeight="1" x14ac:dyDescent="0.25">
      <c r="A7" s="149"/>
      <c r="B7" s="149"/>
      <c r="C7" s="149"/>
      <c r="D7" s="149"/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  <c r="Q7" s="37">
        <v>13</v>
      </c>
      <c r="R7" s="37">
        <v>14</v>
      </c>
      <c r="S7" s="37">
        <v>15</v>
      </c>
      <c r="T7" s="37">
        <v>16</v>
      </c>
      <c r="U7" s="37">
        <v>17</v>
      </c>
      <c r="V7" s="37">
        <v>18</v>
      </c>
      <c r="W7" s="37">
        <v>19</v>
      </c>
      <c r="X7" s="37">
        <v>20</v>
      </c>
      <c r="Y7" s="37">
        <v>21</v>
      </c>
      <c r="Z7" s="37">
        <v>22</v>
      </c>
      <c r="AA7" s="37">
        <v>23</v>
      </c>
      <c r="AB7" s="37">
        <v>24</v>
      </c>
      <c r="AC7" s="37">
        <v>25</v>
      </c>
      <c r="AD7" s="37">
        <v>26</v>
      </c>
      <c r="AE7" s="37">
        <v>27</v>
      </c>
      <c r="AF7" s="37">
        <v>28</v>
      </c>
      <c r="AG7" s="37">
        <v>29</v>
      </c>
      <c r="AH7" s="37">
        <v>30</v>
      </c>
      <c r="AI7" s="37">
        <v>31</v>
      </c>
      <c r="AJ7" s="37">
        <v>32</v>
      </c>
      <c r="AK7" s="37">
        <v>33</v>
      </c>
      <c r="AL7" s="37">
        <v>34</v>
      </c>
      <c r="AM7" s="37">
        <v>35</v>
      </c>
      <c r="AN7" s="37">
        <v>36</v>
      </c>
      <c r="AO7" s="37">
        <v>37</v>
      </c>
      <c r="AP7" s="37">
        <v>38</v>
      </c>
      <c r="AQ7" s="37">
        <v>39</v>
      </c>
      <c r="AR7" s="37">
        <v>40</v>
      </c>
      <c r="AS7" s="37">
        <v>41</v>
      </c>
      <c r="AT7" s="37">
        <v>42</v>
      </c>
      <c r="AU7" s="37">
        <v>43</v>
      </c>
      <c r="AV7" s="37">
        <v>44</v>
      </c>
      <c r="AW7" s="37">
        <v>45</v>
      </c>
      <c r="AX7" s="37">
        <v>46</v>
      </c>
      <c r="AY7" s="37">
        <v>47</v>
      </c>
      <c r="AZ7" s="41">
        <v>48</v>
      </c>
      <c r="BA7" s="41">
        <v>49</v>
      </c>
      <c r="BB7" s="41">
        <v>50</v>
      </c>
      <c r="BC7" s="41">
        <v>51</v>
      </c>
      <c r="BD7" s="41">
        <v>52</v>
      </c>
      <c r="BE7" s="136"/>
      <c r="BF7" s="33"/>
      <c r="BG7" s="33"/>
    </row>
    <row r="8" spans="1:65" s="31" customFormat="1" ht="20.100000000000001" customHeight="1" x14ac:dyDescent="0.2">
      <c r="A8" s="154" t="s">
        <v>128</v>
      </c>
      <c r="B8" s="143" t="s">
        <v>94</v>
      </c>
      <c r="C8" s="143" t="s">
        <v>166</v>
      </c>
      <c r="D8" s="29" t="s">
        <v>61</v>
      </c>
      <c r="E8" s="19">
        <f>E10+E12+E14+E16+E18</f>
        <v>8</v>
      </c>
      <c r="F8" s="19">
        <f t="shared" ref="F8:AU8" si="0">F10+F12+F14+F16+F18</f>
        <v>8</v>
      </c>
      <c r="G8" s="19">
        <f t="shared" si="0"/>
        <v>8</v>
      </c>
      <c r="H8" s="19">
        <f t="shared" si="0"/>
        <v>8</v>
      </c>
      <c r="I8" s="19">
        <f t="shared" si="0"/>
        <v>8</v>
      </c>
      <c r="J8" s="19">
        <f t="shared" si="0"/>
        <v>8</v>
      </c>
      <c r="K8" s="19">
        <f t="shared" si="0"/>
        <v>8</v>
      </c>
      <c r="L8" s="19">
        <f t="shared" si="0"/>
        <v>8</v>
      </c>
      <c r="M8" s="19">
        <f t="shared" si="0"/>
        <v>8</v>
      </c>
      <c r="N8" s="19">
        <f t="shared" si="0"/>
        <v>8</v>
      </c>
      <c r="O8" s="19">
        <f t="shared" si="0"/>
        <v>8</v>
      </c>
      <c r="P8" s="19">
        <f t="shared" si="0"/>
        <v>8</v>
      </c>
      <c r="Q8" s="19">
        <f t="shared" si="0"/>
        <v>8</v>
      </c>
      <c r="R8" s="19">
        <f t="shared" si="0"/>
        <v>8</v>
      </c>
      <c r="S8" s="19">
        <f t="shared" si="0"/>
        <v>0</v>
      </c>
      <c r="T8" s="19">
        <f t="shared" si="0"/>
        <v>0</v>
      </c>
      <c r="U8" s="19"/>
      <c r="V8" s="19"/>
      <c r="W8" s="19"/>
      <c r="X8" s="19">
        <f t="shared" si="0"/>
        <v>12</v>
      </c>
      <c r="Y8" s="19">
        <f t="shared" si="0"/>
        <v>12</v>
      </c>
      <c r="Z8" s="19">
        <f t="shared" si="0"/>
        <v>12</v>
      </c>
      <c r="AA8" s="19">
        <f t="shared" si="0"/>
        <v>12</v>
      </c>
      <c r="AB8" s="19">
        <f t="shared" si="0"/>
        <v>12</v>
      </c>
      <c r="AC8" s="19">
        <f t="shared" si="0"/>
        <v>12</v>
      </c>
      <c r="AD8" s="19">
        <f t="shared" si="0"/>
        <v>12</v>
      </c>
      <c r="AE8" s="19">
        <f t="shared" si="0"/>
        <v>12</v>
      </c>
      <c r="AF8" s="19">
        <f t="shared" si="0"/>
        <v>12</v>
      </c>
      <c r="AG8" s="19">
        <f t="shared" si="0"/>
        <v>12</v>
      </c>
      <c r="AH8" s="19">
        <f t="shared" si="0"/>
        <v>12</v>
      </c>
      <c r="AI8" s="19">
        <f t="shared" si="0"/>
        <v>12</v>
      </c>
      <c r="AJ8" s="19">
        <f t="shared" si="0"/>
        <v>0</v>
      </c>
      <c r="AK8" s="19">
        <f t="shared" si="0"/>
        <v>0</v>
      </c>
      <c r="AL8" s="19">
        <f t="shared" si="0"/>
        <v>0</v>
      </c>
      <c r="AM8" s="19">
        <f t="shared" si="0"/>
        <v>0</v>
      </c>
      <c r="AN8" s="19">
        <f t="shared" si="0"/>
        <v>0</v>
      </c>
      <c r="AO8" s="19">
        <f t="shared" si="0"/>
        <v>0</v>
      </c>
      <c r="AP8" s="19">
        <f t="shared" si="0"/>
        <v>0</v>
      </c>
      <c r="AQ8" s="19">
        <f t="shared" si="0"/>
        <v>0</v>
      </c>
      <c r="AR8" s="19">
        <f t="shared" si="0"/>
        <v>0</v>
      </c>
      <c r="AS8" s="19">
        <f t="shared" si="0"/>
        <v>0</v>
      </c>
      <c r="AT8" s="19">
        <f t="shared" si="0"/>
        <v>0</v>
      </c>
      <c r="AU8" s="19">
        <f t="shared" si="0"/>
        <v>0</v>
      </c>
      <c r="AV8" s="19"/>
      <c r="AW8" s="19"/>
      <c r="AX8" s="19"/>
      <c r="AY8" s="19"/>
      <c r="AZ8" s="19"/>
      <c r="BA8" s="19"/>
      <c r="BB8" s="19"/>
      <c r="BC8" s="19"/>
      <c r="BD8" s="19"/>
      <c r="BE8" s="18">
        <f t="shared" ref="BE8:BE43" si="1">SUM(E8:BD8)</f>
        <v>256</v>
      </c>
      <c r="BF8" s="36"/>
      <c r="BG8" s="36"/>
      <c r="BH8" s="55"/>
      <c r="BI8" s="55"/>
      <c r="BJ8" s="55"/>
      <c r="BK8" s="32"/>
      <c r="BL8" s="32"/>
      <c r="BM8" s="32"/>
    </row>
    <row r="9" spans="1:65" s="31" customFormat="1" ht="20.100000000000001" customHeight="1" x14ac:dyDescent="0.2">
      <c r="A9" s="154"/>
      <c r="B9" s="144"/>
      <c r="C9" s="144"/>
      <c r="D9" s="17" t="s">
        <v>62</v>
      </c>
      <c r="E9" s="18">
        <f>E11+E13+E15+E17+E19</f>
        <v>0</v>
      </c>
      <c r="F9" s="18">
        <f t="shared" ref="F9:AU9" si="2">F11+F13+F15+F17+F19</f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/>
      <c r="V9" s="18"/>
      <c r="W9" s="18"/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  <c r="AM9" s="18">
        <f t="shared" si="2"/>
        <v>0</v>
      </c>
      <c r="AN9" s="18">
        <f t="shared" si="2"/>
        <v>0</v>
      </c>
      <c r="AO9" s="18">
        <f t="shared" si="2"/>
        <v>0</v>
      </c>
      <c r="AP9" s="18">
        <f t="shared" si="2"/>
        <v>0</v>
      </c>
      <c r="AQ9" s="18">
        <f t="shared" si="2"/>
        <v>0</v>
      </c>
      <c r="AR9" s="18">
        <f t="shared" si="2"/>
        <v>0</v>
      </c>
      <c r="AS9" s="18">
        <f t="shared" si="2"/>
        <v>0</v>
      </c>
      <c r="AT9" s="18">
        <f t="shared" si="2"/>
        <v>0</v>
      </c>
      <c r="AU9" s="18">
        <f t="shared" si="2"/>
        <v>0</v>
      </c>
      <c r="AV9" s="19"/>
      <c r="AW9" s="19"/>
      <c r="AX9" s="19"/>
      <c r="AY9" s="19"/>
      <c r="AZ9" s="19"/>
      <c r="BA9" s="19"/>
      <c r="BB9" s="19"/>
      <c r="BC9" s="19"/>
      <c r="BD9" s="19"/>
      <c r="BE9" s="18">
        <f t="shared" si="1"/>
        <v>0</v>
      </c>
      <c r="BF9" s="36"/>
      <c r="BG9" s="36"/>
      <c r="BH9" s="55"/>
      <c r="BI9" s="55"/>
      <c r="BJ9" s="55"/>
      <c r="BK9" s="32"/>
      <c r="BL9" s="32"/>
      <c r="BM9" s="32"/>
    </row>
    <row r="10" spans="1:65" s="47" customFormat="1" ht="20.100000000000001" customHeight="1" x14ac:dyDescent="0.25">
      <c r="A10" s="154"/>
      <c r="B10" s="121" t="s">
        <v>95</v>
      </c>
      <c r="C10" s="119" t="s">
        <v>96</v>
      </c>
      <c r="D10" s="21" t="s">
        <v>61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9"/>
      <c r="S10" s="22"/>
      <c r="T10" s="22"/>
      <c r="U10" s="69"/>
      <c r="V10" s="69"/>
      <c r="W10" s="69"/>
      <c r="X10" s="69">
        <v>4</v>
      </c>
      <c r="Y10" s="69">
        <v>4</v>
      </c>
      <c r="Z10" s="69">
        <v>4</v>
      </c>
      <c r="AA10" s="69">
        <v>4</v>
      </c>
      <c r="AB10" s="69">
        <v>4</v>
      </c>
      <c r="AC10" s="69">
        <v>4</v>
      </c>
      <c r="AD10" s="69">
        <v>4</v>
      </c>
      <c r="AE10" s="69">
        <v>4</v>
      </c>
      <c r="AF10" s="69">
        <v>4</v>
      </c>
      <c r="AG10" s="69">
        <v>4</v>
      </c>
      <c r="AH10" s="69">
        <v>4</v>
      </c>
      <c r="AI10" s="69">
        <v>4</v>
      </c>
      <c r="AJ10" s="69"/>
      <c r="AK10" s="60"/>
      <c r="AL10" s="60"/>
      <c r="AM10" s="22"/>
      <c r="AN10" s="22"/>
      <c r="AO10" s="22"/>
      <c r="AP10" s="22"/>
      <c r="AQ10" s="22"/>
      <c r="AR10" s="13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3">
        <f t="shared" si="1"/>
        <v>48</v>
      </c>
      <c r="BF10" s="38"/>
      <c r="BG10" s="38"/>
      <c r="BH10" s="55"/>
      <c r="BI10" s="55"/>
      <c r="BJ10" s="55"/>
    </row>
    <row r="11" spans="1:65" s="47" customFormat="1" ht="20.100000000000001" customHeight="1" x14ac:dyDescent="0.25">
      <c r="A11" s="154"/>
      <c r="B11" s="121"/>
      <c r="C11" s="120"/>
      <c r="D11" s="21" t="s">
        <v>62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9"/>
      <c r="S11" s="26"/>
      <c r="T11" s="26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0"/>
      <c r="AL11" s="60"/>
      <c r="AM11" s="22"/>
      <c r="AN11" s="22"/>
      <c r="AO11" s="22"/>
      <c r="AP11" s="22"/>
      <c r="AQ11" s="22"/>
      <c r="AR11" s="13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5">
        <f t="shared" si="1"/>
        <v>0</v>
      </c>
      <c r="BF11" s="39"/>
      <c r="BG11" s="39"/>
      <c r="BH11" s="55"/>
      <c r="BI11" s="55"/>
      <c r="BJ11" s="55"/>
    </row>
    <row r="12" spans="1:65" s="47" customFormat="1" ht="20.100000000000001" customHeight="1" x14ac:dyDescent="0.25">
      <c r="A12" s="154"/>
      <c r="B12" s="121" t="s">
        <v>97</v>
      </c>
      <c r="C12" s="119" t="s">
        <v>72</v>
      </c>
      <c r="D12" s="21" t="s">
        <v>61</v>
      </c>
      <c r="E12" s="60">
        <v>4</v>
      </c>
      <c r="F12" s="60">
        <v>4</v>
      </c>
      <c r="G12" s="60">
        <v>4</v>
      </c>
      <c r="H12" s="60">
        <v>4</v>
      </c>
      <c r="I12" s="60">
        <v>4</v>
      </c>
      <c r="J12" s="60">
        <v>4</v>
      </c>
      <c r="K12" s="60">
        <v>4</v>
      </c>
      <c r="L12" s="60">
        <v>4</v>
      </c>
      <c r="M12" s="60">
        <v>4</v>
      </c>
      <c r="N12" s="60">
        <v>4</v>
      </c>
      <c r="O12" s="60">
        <v>4</v>
      </c>
      <c r="P12" s="60">
        <v>4</v>
      </c>
      <c r="Q12" s="60">
        <v>4</v>
      </c>
      <c r="R12" s="69">
        <v>4</v>
      </c>
      <c r="S12" s="26"/>
      <c r="T12" s="26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0"/>
      <c r="AL12" s="60"/>
      <c r="AM12" s="22"/>
      <c r="AN12" s="22"/>
      <c r="AO12" s="22"/>
      <c r="AP12" s="22"/>
      <c r="AQ12" s="22"/>
      <c r="AR12" s="13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>
        <f t="shared" si="1"/>
        <v>56</v>
      </c>
      <c r="BF12" s="38"/>
      <c r="BG12" s="38"/>
      <c r="BH12" s="55"/>
      <c r="BI12" s="55"/>
      <c r="BJ12" s="55"/>
    </row>
    <row r="13" spans="1:65" s="47" customFormat="1" ht="20.100000000000001" customHeight="1" x14ac:dyDescent="0.25">
      <c r="A13" s="154"/>
      <c r="B13" s="121"/>
      <c r="C13" s="120"/>
      <c r="D13" s="21" t="s">
        <v>62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9"/>
      <c r="S13" s="26"/>
      <c r="T13" s="26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0"/>
      <c r="AL13" s="60"/>
      <c r="AM13" s="22"/>
      <c r="AN13" s="22"/>
      <c r="AO13" s="22"/>
      <c r="AP13" s="22"/>
      <c r="AQ13" s="22"/>
      <c r="AR13" s="13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5">
        <f t="shared" si="1"/>
        <v>0</v>
      </c>
      <c r="BF13" s="39"/>
      <c r="BG13" s="39"/>
      <c r="BH13" s="55"/>
      <c r="BI13" s="55"/>
      <c r="BJ13" s="55"/>
    </row>
    <row r="14" spans="1:65" s="47" customFormat="1" ht="20.100000000000001" customHeight="1" x14ac:dyDescent="0.25">
      <c r="A14" s="154"/>
      <c r="B14" s="121" t="s">
        <v>98</v>
      </c>
      <c r="C14" s="122" t="s">
        <v>176</v>
      </c>
      <c r="D14" s="21" t="s">
        <v>61</v>
      </c>
      <c r="E14" s="22">
        <v>2</v>
      </c>
      <c r="F14" s="22">
        <v>2</v>
      </c>
      <c r="G14" s="22">
        <v>2</v>
      </c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22">
        <v>2</v>
      </c>
      <c r="Q14" s="22">
        <v>2</v>
      </c>
      <c r="R14" s="22">
        <v>2</v>
      </c>
      <c r="S14" s="22"/>
      <c r="T14" s="22"/>
      <c r="U14" s="69"/>
      <c r="V14" s="69"/>
      <c r="W14" s="69"/>
      <c r="X14" s="69">
        <v>2</v>
      </c>
      <c r="Y14" s="69">
        <v>2</v>
      </c>
      <c r="Z14" s="69">
        <v>2</v>
      </c>
      <c r="AA14" s="69">
        <v>2</v>
      </c>
      <c r="AB14" s="69">
        <v>2</v>
      </c>
      <c r="AC14" s="69">
        <v>2</v>
      </c>
      <c r="AD14" s="69">
        <v>2</v>
      </c>
      <c r="AE14" s="69">
        <v>2</v>
      </c>
      <c r="AF14" s="69">
        <v>2</v>
      </c>
      <c r="AG14" s="69">
        <v>2</v>
      </c>
      <c r="AH14" s="69">
        <v>2</v>
      </c>
      <c r="AI14" s="69">
        <v>2</v>
      </c>
      <c r="AJ14" s="69"/>
      <c r="AK14" s="60"/>
      <c r="AL14" s="60"/>
      <c r="AM14" s="60"/>
      <c r="AN14" s="60"/>
      <c r="AO14" s="60"/>
      <c r="AP14" s="60"/>
      <c r="AQ14" s="22"/>
      <c r="AR14" s="13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>
        <f t="shared" si="1"/>
        <v>52</v>
      </c>
      <c r="BF14" s="38"/>
      <c r="BG14" s="38"/>
      <c r="BH14" s="55"/>
      <c r="BI14" s="55"/>
      <c r="BJ14" s="55"/>
    </row>
    <row r="15" spans="1:65" s="47" customFormat="1" ht="20.100000000000001" customHeight="1" x14ac:dyDescent="0.25">
      <c r="A15" s="154"/>
      <c r="B15" s="121"/>
      <c r="C15" s="122"/>
      <c r="D15" s="21" t="s">
        <v>62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69"/>
      <c r="V15" s="69"/>
      <c r="W15" s="69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2"/>
      <c r="AK15" s="22"/>
      <c r="AL15" s="22"/>
      <c r="AM15" s="22"/>
      <c r="AN15" s="22"/>
      <c r="AO15" s="22"/>
      <c r="AP15" s="60"/>
      <c r="AQ15" s="60"/>
      <c r="AR15" s="13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5">
        <f t="shared" si="1"/>
        <v>0</v>
      </c>
      <c r="BF15" s="39"/>
      <c r="BG15" s="39"/>
      <c r="BH15" s="55"/>
      <c r="BI15" s="55"/>
      <c r="BJ15" s="55"/>
    </row>
    <row r="16" spans="1:65" s="47" customFormat="1" ht="20.100000000000001" customHeight="1" x14ac:dyDescent="0.25">
      <c r="A16" s="154"/>
      <c r="B16" s="121" t="s">
        <v>99</v>
      </c>
      <c r="C16" s="122" t="s">
        <v>74</v>
      </c>
      <c r="D16" s="21" t="s">
        <v>61</v>
      </c>
      <c r="E16" s="22">
        <v>2</v>
      </c>
      <c r="F16" s="22">
        <v>2</v>
      </c>
      <c r="G16" s="22">
        <v>2</v>
      </c>
      <c r="H16" s="22">
        <v>2</v>
      </c>
      <c r="I16" s="22">
        <v>2</v>
      </c>
      <c r="J16" s="22">
        <v>2</v>
      </c>
      <c r="K16" s="22">
        <v>2</v>
      </c>
      <c r="L16" s="22">
        <v>2</v>
      </c>
      <c r="M16" s="22">
        <v>2</v>
      </c>
      <c r="N16" s="22">
        <v>2</v>
      </c>
      <c r="O16" s="22">
        <v>2</v>
      </c>
      <c r="P16" s="22">
        <v>2</v>
      </c>
      <c r="Q16" s="22">
        <v>2</v>
      </c>
      <c r="R16" s="22">
        <v>2</v>
      </c>
      <c r="S16" s="22"/>
      <c r="T16" s="22"/>
      <c r="U16" s="69"/>
      <c r="V16" s="69"/>
      <c r="W16" s="69"/>
      <c r="X16" s="69">
        <v>2</v>
      </c>
      <c r="Y16" s="69">
        <v>2</v>
      </c>
      <c r="Z16" s="69">
        <v>2</v>
      </c>
      <c r="AA16" s="69">
        <v>2</v>
      </c>
      <c r="AB16" s="69">
        <v>2</v>
      </c>
      <c r="AC16" s="69">
        <v>2</v>
      </c>
      <c r="AD16" s="69">
        <v>2</v>
      </c>
      <c r="AE16" s="69">
        <v>2</v>
      </c>
      <c r="AF16" s="69">
        <v>2</v>
      </c>
      <c r="AG16" s="69">
        <v>2</v>
      </c>
      <c r="AH16" s="69">
        <v>2</v>
      </c>
      <c r="AI16" s="69">
        <v>2</v>
      </c>
      <c r="AJ16" s="69"/>
      <c r="AK16" s="60"/>
      <c r="AL16" s="60"/>
      <c r="AM16" s="60"/>
      <c r="AN16" s="60"/>
      <c r="AO16" s="60"/>
      <c r="AP16" s="60"/>
      <c r="AQ16" s="60"/>
      <c r="AR16" s="13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>
        <f t="shared" si="1"/>
        <v>52</v>
      </c>
      <c r="BF16" s="38"/>
      <c r="BG16" s="38"/>
      <c r="BH16" s="55"/>
      <c r="BI16" s="55"/>
      <c r="BJ16" s="55"/>
    </row>
    <row r="17" spans="1:65" s="47" customFormat="1" ht="20.100000000000001" customHeight="1" x14ac:dyDescent="0.25">
      <c r="A17" s="154"/>
      <c r="B17" s="121"/>
      <c r="C17" s="122"/>
      <c r="D17" s="21" t="s">
        <v>62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0"/>
      <c r="AL17" s="60"/>
      <c r="AM17" s="60"/>
      <c r="AN17" s="60"/>
      <c r="AO17" s="60"/>
      <c r="AP17" s="22"/>
      <c r="AQ17" s="22"/>
      <c r="AR17" s="13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5">
        <f t="shared" si="1"/>
        <v>0</v>
      </c>
      <c r="BF17" s="39"/>
      <c r="BG17" s="39"/>
      <c r="BH17" s="55"/>
      <c r="BI17" s="55"/>
      <c r="BJ17" s="55"/>
    </row>
    <row r="18" spans="1:65" s="47" customFormat="1" ht="20.100000000000001" customHeight="1" x14ac:dyDescent="0.25">
      <c r="A18" s="154"/>
      <c r="B18" s="121" t="s">
        <v>100</v>
      </c>
      <c r="C18" s="122" t="s">
        <v>171</v>
      </c>
      <c r="D18" s="21" t="s">
        <v>61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69"/>
      <c r="V18" s="69"/>
      <c r="W18" s="69"/>
      <c r="X18" s="69">
        <v>4</v>
      </c>
      <c r="Y18" s="69">
        <v>4</v>
      </c>
      <c r="Z18" s="69">
        <v>4</v>
      </c>
      <c r="AA18" s="69">
        <v>4</v>
      </c>
      <c r="AB18" s="69">
        <v>4</v>
      </c>
      <c r="AC18" s="69">
        <v>4</v>
      </c>
      <c r="AD18" s="69">
        <v>4</v>
      </c>
      <c r="AE18" s="69">
        <v>4</v>
      </c>
      <c r="AF18" s="69">
        <v>4</v>
      </c>
      <c r="AG18" s="69">
        <v>4</v>
      </c>
      <c r="AH18" s="69">
        <v>4</v>
      </c>
      <c r="AI18" s="69">
        <v>4</v>
      </c>
      <c r="AJ18" s="69"/>
      <c r="AK18" s="60"/>
      <c r="AL18" s="60"/>
      <c r="AM18" s="60"/>
      <c r="AN18" s="60"/>
      <c r="AO18" s="60"/>
      <c r="AP18" s="22"/>
      <c r="AQ18" s="22"/>
      <c r="AR18" s="13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>
        <f t="shared" si="1"/>
        <v>48</v>
      </c>
      <c r="BF18" s="38"/>
      <c r="BG18" s="38"/>
      <c r="BH18" s="55"/>
      <c r="BI18" s="55"/>
      <c r="BJ18" s="55"/>
    </row>
    <row r="19" spans="1:65" s="47" customFormat="1" ht="20.100000000000001" customHeight="1" x14ac:dyDescent="0.25">
      <c r="A19" s="154"/>
      <c r="B19" s="121"/>
      <c r="C19" s="122"/>
      <c r="D19" s="21" t="s">
        <v>62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22"/>
      <c r="AQ19" s="22"/>
      <c r="AR19" s="13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5">
        <f t="shared" si="1"/>
        <v>0</v>
      </c>
      <c r="BF19" s="39"/>
      <c r="BG19" s="39"/>
      <c r="BH19" s="55"/>
      <c r="BI19" s="55"/>
      <c r="BJ19" s="55"/>
    </row>
    <row r="20" spans="1:65" s="65" customFormat="1" ht="20.100000000000001" customHeight="1" x14ac:dyDescent="0.25">
      <c r="A20" s="154"/>
      <c r="B20" s="159" t="s">
        <v>209</v>
      </c>
      <c r="C20" s="159" t="s">
        <v>167</v>
      </c>
      <c r="D20" s="29" t="s">
        <v>61</v>
      </c>
      <c r="E20" s="19">
        <f>E22</f>
        <v>5</v>
      </c>
      <c r="F20" s="19">
        <f t="shared" ref="F20:AU21" si="3">F22</f>
        <v>5</v>
      </c>
      <c r="G20" s="19">
        <f t="shared" si="3"/>
        <v>5</v>
      </c>
      <c r="H20" s="19">
        <f t="shared" si="3"/>
        <v>5</v>
      </c>
      <c r="I20" s="19">
        <f t="shared" si="3"/>
        <v>5</v>
      </c>
      <c r="J20" s="19">
        <f t="shared" si="3"/>
        <v>5</v>
      </c>
      <c r="K20" s="19">
        <f t="shared" si="3"/>
        <v>5</v>
      </c>
      <c r="L20" s="19">
        <f t="shared" si="3"/>
        <v>5</v>
      </c>
      <c r="M20" s="19">
        <f t="shared" si="3"/>
        <v>5</v>
      </c>
      <c r="N20" s="19">
        <f t="shared" si="3"/>
        <v>5</v>
      </c>
      <c r="O20" s="19">
        <f t="shared" si="3"/>
        <v>5</v>
      </c>
      <c r="P20" s="19">
        <f t="shared" si="3"/>
        <v>5</v>
      </c>
      <c r="Q20" s="19">
        <f t="shared" si="3"/>
        <v>5</v>
      </c>
      <c r="R20" s="19">
        <f t="shared" si="3"/>
        <v>5</v>
      </c>
      <c r="S20" s="19">
        <f t="shared" si="3"/>
        <v>0</v>
      </c>
      <c r="T20" s="19">
        <f t="shared" si="3"/>
        <v>0</v>
      </c>
      <c r="U20" s="19"/>
      <c r="V20" s="19"/>
      <c r="W20" s="19"/>
      <c r="X20" s="19">
        <f t="shared" si="3"/>
        <v>0</v>
      </c>
      <c r="Y20" s="19">
        <f t="shared" si="3"/>
        <v>0</v>
      </c>
      <c r="Z20" s="19">
        <f t="shared" si="3"/>
        <v>0</v>
      </c>
      <c r="AA20" s="19">
        <f t="shared" si="3"/>
        <v>0</v>
      </c>
      <c r="AB20" s="19">
        <f t="shared" si="3"/>
        <v>0</v>
      </c>
      <c r="AC20" s="19">
        <f t="shared" si="3"/>
        <v>0</v>
      </c>
      <c r="AD20" s="19">
        <f t="shared" si="3"/>
        <v>0</v>
      </c>
      <c r="AE20" s="19">
        <f t="shared" si="3"/>
        <v>0</v>
      </c>
      <c r="AF20" s="19">
        <f t="shared" si="3"/>
        <v>0</v>
      </c>
      <c r="AG20" s="19">
        <f t="shared" si="3"/>
        <v>0</v>
      </c>
      <c r="AH20" s="19">
        <f t="shared" si="3"/>
        <v>0</v>
      </c>
      <c r="AI20" s="19">
        <f t="shared" si="3"/>
        <v>0</v>
      </c>
      <c r="AJ20" s="19">
        <f t="shared" si="3"/>
        <v>0</v>
      </c>
      <c r="AK20" s="19">
        <f t="shared" si="3"/>
        <v>0</v>
      </c>
      <c r="AL20" s="19">
        <f t="shared" si="3"/>
        <v>0</v>
      </c>
      <c r="AM20" s="19">
        <f t="shared" si="3"/>
        <v>0</v>
      </c>
      <c r="AN20" s="19">
        <f t="shared" si="3"/>
        <v>0</v>
      </c>
      <c r="AO20" s="19">
        <f t="shared" si="3"/>
        <v>0</v>
      </c>
      <c r="AP20" s="19">
        <f t="shared" si="3"/>
        <v>0</v>
      </c>
      <c r="AQ20" s="19">
        <f t="shared" si="3"/>
        <v>0</v>
      </c>
      <c r="AR20" s="19">
        <f t="shared" si="3"/>
        <v>0</v>
      </c>
      <c r="AS20" s="19">
        <f t="shared" si="3"/>
        <v>0</v>
      </c>
      <c r="AT20" s="19">
        <f t="shared" si="3"/>
        <v>0</v>
      </c>
      <c r="AU20" s="19">
        <f t="shared" si="3"/>
        <v>0</v>
      </c>
      <c r="AV20" s="19"/>
      <c r="AW20" s="19"/>
      <c r="AX20" s="19"/>
      <c r="AY20" s="19"/>
      <c r="AZ20" s="19"/>
      <c r="BA20" s="19"/>
      <c r="BB20" s="19"/>
      <c r="BC20" s="19"/>
      <c r="BD20" s="19"/>
      <c r="BE20" s="18">
        <f t="shared" si="1"/>
        <v>70</v>
      </c>
      <c r="BF20" s="36"/>
      <c r="BG20" s="36"/>
      <c r="BH20" s="55"/>
      <c r="BI20" s="55"/>
      <c r="BJ20" s="55"/>
      <c r="BK20" s="47"/>
      <c r="BL20" s="47"/>
    </row>
    <row r="21" spans="1:65" s="65" customFormat="1" ht="20.100000000000001" customHeight="1" x14ac:dyDescent="0.25">
      <c r="A21" s="154"/>
      <c r="B21" s="159"/>
      <c r="C21" s="159"/>
      <c r="D21" s="29" t="s">
        <v>62</v>
      </c>
      <c r="E21" s="19">
        <f>E23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3"/>
        <v>0</v>
      </c>
      <c r="L21" s="19">
        <f t="shared" si="3"/>
        <v>0</v>
      </c>
      <c r="M21" s="19">
        <f t="shared" si="3"/>
        <v>0</v>
      </c>
      <c r="N21" s="19">
        <f t="shared" si="3"/>
        <v>0</v>
      </c>
      <c r="O21" s="19">
        <f t="shared" si="3"/>
        <v>0</v>
      </c>
      <c r="P21" s="19">
        <f t="shared" si="3"/>
        <v>0</v>
      </c>
      <c r="Q21" s="19">
        <f t="shared" si="3"/>
        <v>0</v>
      </c>
      <c r="R21" s="19">
        <f t="shared" si="3"/>
        <v>0</v>
      </c>
      <c r="S21" s="19">
        <f t="shared" si="3"/>
        <v>0</v>
      </c>
      <c r="T21" s="19">
        <f t="shared" si="3"/>
        <v>0</v>
      </c>
      <c r="U21" s="19"/>
      <c r="V21" s="19"/>
      <c r="W21" s="19"/>
      <c r="X21" s="19">
        <f t="shared" si="3"/>
        <v>0</v>
      </c>
      <c r="Y21" s="19">
        <f t="shared" si="3"/>
        <v>0</v>
      </c>
      <c r="Z21" s="19">
        <f t="shared" si="3"/>
        <v>0</v>
      </c>
      <c r="AA21" s="19">
        <f t="shared" si="3"/>
        <v>0</v>
      </c>
      <c r="AB21" s="19">
        <f t="shared" si="3"/>
        <v>0</v>
      </c>
      <c r="AC21" s="19">
        <f t="shared" si="3"/>
        <v>0</v>
      </c>
      <c r="AD21" s="19">
        <f t="shared" si="3"/>
        <v>0</v>
      </c>
      <c r="AE21" s="19">
        <f t="shared" si="3"/>
        <v>0</v>
      </c>
      <c r="AF21" s="19">
        <f t="shared" si="3"/>
        <v>0</v>
      </c>
      <c r="AG21" s="19">
        <f t="shared" si="3"/>
        <v>0</v>
      </c>
      <c r="AH21" s="19">
        <f t="shared" si="3"/>
        <v>0</v>
      </c>
      <c r="AI21" s="19">
        <f t="shared" si="3"/>
        <v>0</v>
      </c>
      <c r="AJ21" s="19">
        <f t="shared" si="3"/>
        <v>0</v>
      </c>
      <c r="AK21" s="19">
        <f t="shared" si="3"/>
        <v>0</v>
      </c>
      <c r="AL21" s="19">
        <f t="shared" si="3"/>
        <v>0</v>
      </c>
      <c r="AM21" s="19">
        <f t="shared" si="3"/>
        <v>0</v>
      </c>
      <c r="AN21" s="19">
        <f t="shared" si="3"/>
        <v>0</v>
      </c>
      <c r="AO21" s="19">
        <f t="shared" si="3"/>
        <v>0</v>
      </c>
      <c r="AP21" s="19">
        <f t="shared" si="3"/>
        <v>0</v>
      </c>
      <c r="AQ21" s="19">
        <f t="shared" si="3"/>
        <v>0</v>
      </c>
      <c r="AR21" s="19">
        <f t="shared" si="3"/>
        <v>0</v>
      </c>
      <c r="AS21" s="19">
        <f t="shared" si="3"/>
        <v>0</v>
      </c>
      <c r="AT21" s="19">
        <f t="shared" si="3"/>
        <v>0</v>
      </c>
      <c r="AU21" s="19">
        <f t="shared" si="3"/>
        <v>0</v>
      </c>
      <c r="AV21" s="19"/>
      <c r="AW21" s="19"/>
      <c r="AX21" s="19"/>
      <c r="AY21" s="19"/>
      <c r="AZ21" s="19"/>
      <c r="BA21" s="19"/>
      <c r="BB21" s="19"/>
      <c r="BC21" s="19"/>
      <c r="BD21" s="19"/>
      <c r="BE21" s="20">
        <f t="shared" si="1"/>
        <v>0</v>
      </c>
      <c r="BF21" s="39"/>
      <c r="BG21" s="39"/>
      <c r="BH21" s="55"/>
      <c r="BI21" s="55"/>
      <c r="BJ21" s="55"/>
      <c r="BK21" s="47"/>
      <c r="BL21" s="47"/>
    </row>
    <row r="22" spans="1:65" s="47" customFormat="1" ht="20.100000000000001" customHeight="1" x14ac:dyDescent="0.25">
      <c r="A22" s="154"/>
      <c r="B22" s="121" t="s">
        <v>210</v>
      </c>
      <c r="C22" s="122" t="s">
        <v>211</v>
      </c>
      <c r="D22" s="21" t="s">
        <v>61</v>
      </c>
      <c r="E22" s="22">
        <v>5</v>
      </c>
      <c r="F22" s="22">
        <v>5</v>
      </c>
      <c r="G22" s="22">
        <v>5</v>
      </c>
      <c r="H22" s="22">
        <v>5</v>
      </c>
      <c r="I22" s="22">
        <v>5</v>
      </c>
      <c r="J22" s="22">
        <v>5</v>
      </c>
      <c r="K22" s="22">
        <v>5</v>
      </c>
      <c r="L22" s="22">
        <v>5</v>
      </c>
      <c r="M22" s="22">
        <v>5</v>
      </c>
      <c r="N22" s="22">
        <v>5</v>
      </c>
      <c r="O22" s="22">
        <v>5</v>
      </c>
      <c r="P22" s="22">
        <v>5</v>
      </c>
      <c r="Q22" s="22">
        <v>5</v>
      </c>
      <c r="R22" s="22">
        <v>5</v>
      </c>
      <c r="S22" s="22"/>
      <c r="T22" s="22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22"/>
      <c r="AQ22" s="22"/>
      <c r="AR22" s="13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3">
        <f t="shared" si="1"/>
        <v>70</v>
      </c>
      <c r="BF22" s="38"/>
      <c r="BG22" s="38"/>
      <c r="BH22" s="55"/>
      <c r="BI22" s="55"/>
      <c r="BJ22" s="55"/>
    </row>
    <row r="23" spans="1:65" s="47" customFormat="1" ht="20.100000000000001" customHeight="1" x14ac:dyDescent="0.25">
      <c r="A23" s="154"/>
      <c r="B23" s="121"/>
      <c r="C23" s="122"/>
      <c r="D23" s="21" t="s">
        <v>62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22"/>
      <c r="AQ23" s="22"/>
      <c r="AR23" s="13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5">
        <f t="shared" si="1"/>
        <v>0</v>
      </c>
      <c r="BF23" s="39"/>
      <c r="BG23" s="39"/>
      <c r="BH23" s="55"/>
      <c r="BI23" s="55"/>
      <c r="BJ23" s="55"/>
    </row>
    <row r="24" spans="1:65" s="31" customFormat="1" ht="20.100000000000001" customHeight="1" x14ac:dyDescent="0.2">
      <c r="A24" s="154"/>
      <c r="B24" s="159" t="s">
        <v>105</v>
      </c>
      <c r="C24" s="159" t="s">
        <v>165</v>
      </c>
      <c r="D24" s="29" t="s">
        <v>61</v>
      </c>
      <c r="E24" s="19">
        <f>E26</f>
        <v>0</v>
      </c>
      <c r="F24" s="19">
        <f t="shared" ref="F24:AU25" si="4">F26</f>
        <v>0</v>
      </c>
      <c r="G24" s="19">
        <f t="shared" si="4"/>
        <v>0</v>
      </c>
      <c r="H24" s="19">
        <f t="shared" si="4"/>
        <v>0</v>
      </c>
      <c r="I24" s="19">
        <f t="shared" si="4"/>
        <v>0</v>
      </c>
      <c r="J24" s="19">
        <f t="shared" si="4"/>
        <v>0</v>
      </c>
      <c r="K24" s="19">
        <f t="shared" si="4"/>
        <v>0</v>
      </c>
      <c r="L24" s="19">
        <f t="shared" si="4"/>
        <v>0</v>
      </c>
      <c r="M24" s="19">
        <f t="shared" si="4"/>
        <v>0</v>
      </c>
      <c r="N24" s="19">
        <f t="shared" si="4"/>
        <v>0</v>
      </c>
      <c r="O24" s="19">
        <f t="shared" si="4"/>
        <v>0</v>
      </c>
      <c r="P24" s="19">
        <f t="shared" si="4"/>
        <v>0</v>
      </c>
      <c r="Q24" s="19">
        <f t="shared" si="4"/>
        <v>0</v>
      </c>
      <c r="R24" s="19">
        <f t="shared" si="4"/>
        <v>0</v>
      </c>
      <c r="S24" s="19">
        <f t="shared" si="4"/>
        <v>0</v>
      </c>
      <c r="T24" s="19">
        <f t="shared" si="4"/>
        <v>0</v>
      </c>
      <c r="U24" s="19"/>
      <c r="V24" s="19"/>
      <c r="W24" s="19"/>
      <c r="X24" s="19">
        <f t="shared" si="4"/>
        <v>4</v>
      </c>
      <c r="Y24" s="19">
        <f t="shared" si="4"/>
        <v>4</v>
      </c>
      <c r="Z24" s="19">
        <f t="shared" si="4"/>
        <v>4</v>
      </c>
      <c r="AA24" s="19">
        <f t="shared" si="4"/>
        <v>4</v>
      </c>
      <c r="AB24" s="19">
        <f t="shared" si="4"/>
        <v>4</v>
      </c>
      <c r="AC24" s="19">
        <f t="shared" si="4"/>
        <v>4</v>
      </c>
      <c r="AD24" s="19">
        <f t="shared" si="4"/>
        <v>4</v>
      </c>
      <c r="AE24" s="19">
        <f t="shared" si="4"/>
        <v>4</v>
      </c>
      <c r="AF24" s="19">
        <f t="shared" si="4"/>
        <v>4</v>
      </c>
      <c r="AG24" s="19">
        <f t="shared" si="4"/>
        <v>4</v>
      </c>
      <c r="AH24" s="19">
        <f t="shared" si="4"/>
        <v>4</v>
      </c>
      <c r="AI24" s="19">
        <f t="shared" si="4"/>
        <v>4</v>
      </c>
      <c r="AJ24" s="19">
        <f t="shared" si="4"/>
        <v>0</v>
      </c>
      <c r="AK24" s="19">
        <f t="shared" si="4"/>
        <v>0</v>
      </c>
      <c r="AL24" s="19">
        <f t="shared" si="4"/>
        <v>0</v>
      </c>
      <c r="AM24" s="19">
        <f t="shared" si="4"/>
        <v>0</v>
      </c>
      <c r="AN24" s="19">
        <f t="shared" si="4"/>
        <v>0</v>
      </c>
      <c r="AO24" s="19">
        <f t="shared" si="4"/>
        <v>0</v>
      </c>
      <c r="AP24" s="19">
        <f t="shared" si="4"/>
        <v>0</v>
      </c>
      <c r="AQ24" s="19">
        <f t="shared" si="4"/>
        <v>0</v>
      </c>
      <c r="AR24" s="19">
        <f t="shared" si="4"/>
        <v>0</v>
      </c>
      <c r="AS24" s="19">
        <f t="shared" si="4"/>
        <v>0</v>
      </c>
      <c r="AT24" s="19">
        <f t="shared" si="4"/>
        <v>0</v>
      </c>
      <c r="AU24" s="19">
        <f t="shared" si="4"/>
        <v>0</v>
      </c>
      <c r="AV24" s="19"/>
      <c r="AW24" s="19"/>
      <c r="AX24" s="19"/>
      <c r="AY24" s="19"/>
      <c r="AZ24" s="19"/>
      <c r="BA24" s="19"/>
      <c r="BB24" s="19"/>
      <c r="BC24" s="19"/>
      <c r="BD24" s="19"/>
      <c r="BE24" s="18">
        <f t="shared" si="1"/>
        <v>48</v>
      </c>
      <c r="BF24" s="38"/>
      <c r="BG24" s="38"/>
      <c r="BH24" s="55"/>
      <c r="BI24" s="55"/>
      <c r="BJ24" s="55"/>
      <c r="BK24" s="32"/>
      <c r="BL24" s="32"/>
      <c r="BM24" s="32"/>
    </row>
    <row r="25" spans="1:65" s="31" customFormat="1" ht="20.100000000000001" customHeight="1" x14ac:dyDescent="0.2">
      <c r="A25" s="154"/>
      <c r="B25" s="159"/>
      <c r="C25" s="159"/>
      <c r="D25" s="29" t="s">
        <v>62</v>
      </c>
      <c r="E25" s="18">
        <f>E27</f>
        <v>0</v>
      </c>
      <c r="F25" s="18">
        <f t="shared" si="4"/>
        <v>0</v>
      </c>
      <c r="G25" s="18">
        <f t="shared" si="4"/>
        <v>0</v>
      </c>
      <c r="H25" s="18">
        <f t="shared" si="4"/>
        <v>0</v>
      </c>
      <c r="I25" s="18">
        <f t="shared" si="4"/>
        <v>0</v>
      </c>
      <c r="J25" s="18">
        <f t="shared" si="4"/>
        <v>0</v>
      </c>
      <c r="K25" s="18">
        <f t="shared" si="4"/>
        <v>0</v>
      </c>
      <c r="L25" s="18">
        <f t="shared" si="4"/>
        <v>0</v>
      </c>
      <c r="M25" s="18">
        <f t="shared" si="4"/>
        <v>0</v>
      </c>
      <c r="N25" s="18">
        <f t="shared" si="4"/>
        <v>0</v>
      </c>
      <c r="O25" s="18">
        <f t="shared" si="4"/>
        <v>0</v>
      </c>
      <c r="P25" s="18">
        <f t="shared" si="4"/>
        <v>0</v>
      </c>
      <c r="Q25" s="18">
        <f t="shared" si="4"/>
        <v>0</v>
      </c>
      <c r="R25" s="18">
        <f t="shared" si="4"/>
        <v>0</v>
      </c>
      <c r="S25" s="18">
        <f t="shared" si="4"/>
        <v>0</v>
      </c>
      <c r="T25" s="18">
        <f t="shared" si="4"/>
        <v>0</v>
      </c>
      <c r="U25" s="18"/>
      <c r="V25" s="18"/>
      <c r="W25" s="18"/>
      <c r="X25" s="18">
        <f t="shared" si="4"/>
        <v>0</v>
      </c>
      <c r="Y25" s="18">
        <f t="shared" si="4"/>
        <v>0</v>
      </c>
      <c r="Z25" s="18">
        <f t="shared" si="4"/>
        <v>0</v>
      </c>
      <c r="AA25" s="18">
        <f t="shared" si="4"/>
        <v>0</v>
      </c>
      <c r="AB25" s="18">
        <f t="shared" si="4"/>
        <v>0</v>
      </c>
      <c r="AC25" s="18">
        <f t="shared" si="4"/>
        <v>0</v>
      </c>
      <c r="AD25" s="18">
        <f t="shared" si="4"/>
        <v>0</v>
      </c>
      <c r="AE25" s="18">
        <f t="shared" si="4"/>
        <v>0</v>
      </c>
      <c r="AF25" s="18">
        <f t="shared" si="4"/>
        <v>0</v>
      </c>
      <c r="AG25" s="18">
        <f t="shared" si="4"/>
        <v>0</v>
      </c>
      <c r="AH25" s="18">
        <f t="shared" si="4"/>
        <v>0</v>
      </c>
      <c r="AI25" s="18">
        <f t="shared" si="4"/>
        <v>0</v>
      </c>
      <c r="AJ25" s="18">
        <f t="shared" si="4"/>
        <v>0</v>
      </c>
      <c r="AK25" s="18">
        <f t="shared" si="4"/>
        <v>0</v>
      </c>
      <c r="AL25" s="18">
        <f t="shared" si="4"/>
        <v>0</v>
      </c>
      <c r="AM25" s="18">
        <f t="shared" si="4"/>
        <v>0</v>
      </c>
      <c r="AN25" s="18">
        <f t="shared" si="4"/>
        <v>0</v>
      </c>
      <c r="AO25" s="18">
        <f t="shared" si="4"/>
        <v>0</v>
      </c>
      <c r="AP25" s="18">
        <f t="shared" si="4"/>
        <v>0</v>
      </c>
      <c r="AQ25" s="18">
        <f t="shared" si="4"/>
        <v>0</v>
      </c>
      <c r="AR25" s="18">
        <f t="shared" si="4"/>
        <v>0</v>
      </c>
      <c r="AS25" s="18">
        <f t="shared" si="4"/>
        <v>0</v>
      </c>
      <c r="AT25" s="18">
        <f t="shared" si="4"/>
        <v>0</v>
      </c>
      <c r="AU25" s="18">
        <f t="shared" si="4"/>
        <v>0</v>
      </c>
      <c r="AV25" s="18"/>
      <c r="AW25" s="18"/>
      <c r="AX25" s="18"/>
      <c r="AY25" s="18"/>
      <c r="AZ25" s="18"/>
      <c r="BA25" s="18"/>
      <c r="BB25" s="18"/>
      <c r="BC25" s="18"/>
      <c r="BD25" s="18"/>
      <c r="BE25" s="18">
        <f t="shared" si="1"/>
        <v>0</v>
      </c>
      <c r="BF25" s="38"/>
      <c r="BG25" s="38"/>
      <c r="BH25" s="55"/>
      <c r="BI25" s="55"/>
      <c r="BJ25" s="55"/>
      <c r="BK25" s="32"/>
      <c r="BL25" s="32"/>
      <c r="BM25" s="32"/>
    </row>
    <row r="26" spans="1:65" s="47" customFormat="1" ht="20.100000000000001" customHeight="1" x14ac:dyDescent="0.25">
      <c r="A26" s="154"/>
      <c r="B26" s="121" t="s">
        <v>111</v>
      </c>
      <c r="C26" s="122" t="s">
        <v>212</v>
      </c>
      <c r="D26" s="21" t="s">
        <v>61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60">
        <v>4</v>
      </c>
      <c r="Y26" s="60">
        <v>4</v>
      </c>
      <c r="Z26" s="60">
        <v>4</v>
      </c>
      <c r="AA26" s="60">
        <v>4</v>
      </c>
      <c r="AB26" s="60">
        <v>4</v>
      </c>
      <c r="AC26" s="60">
        <v>4</v>
      </c>
      <c r="AD26" s="60">
        <v>4</v>
      </c>
      <c r="AE26" s="60">
        <v>4</v>
      </c>
      <c r="AF26" s="60">
        <v>4</v>
      </c>
      <c r="AG26" s="60">
        <v>4</v>
      </c>
      <c r="AH26" s="60">
        <v>4</v>
      </c>
      <c r="AI26" s="69">
        <v>4</v>
      </c>
      <c r="AJ26" s="22"/>
      <c r="AK26" s="22"/>
      <c r="AL26" s="22"/>
      <c r="AM26" s="22"/>
      <c r="AN26" s="22"/>
      <c r="AO26" s="22"/>
      <c r="AP26" s="22"/>
      <c r="AQ26" s="22"/>
      <c r="AR26" s="13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3">
        <f t="shared" si="1"/>
        <v>48</v>
      </c>
      <c r="BF26" s="38"/>
      <c r="BG26" s="38"/>
      <c r="BH26" s="55"/>
      <c r="BI26" s="55"/>
      <c r="BJ26" s="55"/>
    </row>
    <row r="27" spans="1:65" s="47" customFormat="1" ht="20.100000000000001" customHeight="1" x14ac:dyDescent="0.25">
      <c r="A27" s="154"/>
      <c r="B27" s="121"/>
      <c r="C27" s="122"/>
      <c r="D27" s="21" t="s">
        <v>62</v>
      </c>
      <c r="E27" s="26"/>
      <c r="F27" s="26"/>
      <c r="G27" s="23"/>
      <c r="H27" s="26"/>
      <c r="I27" s="26"/>
      <c r="J27" s="23"/>
      <c r="K27" s="26"/>
      <c r="L27" s="23"/>
      <c r="M27" s="23"/>
      <c r="N27" s="26"/>
      <c r="O27" s="26"/>
      <c r="P27" s="26"/>
      <c r="Q27" s="26"/>
      <c r="R27" s="26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13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5">
        <f t="shared" si="1"/>
        <v>0</v>
      </c>
      <c r="BF27" s="39"/>
      <c r="BG27" s="39"/>
      <c r="BH27" s="55"/>
      <c r="BI27" s="55"/>
      <c r="BJ27" s="55"/>
    </row>
    <row r="28" spans="1:65" s="47" customFormat="1" ht="20.100000000000001" customHeight="1" x14ac:dyDescent="0.25">
      <c r="A28" s="154"/>
      <c r="B28" s="143" t="s">
        <v>104</v>
      </c>
      <c r="C28" s="143" t="s">
        <v>169</v>
      </c>
      <c r="D28" s="17" t="s">
        <v>61</v>
      </c>
      <c r="E28" s="18">
        <f t="shared" ref="E28:T29" si="5">E30+E38+E44</f>
        <v>23</v>
      </c>
      <c r="F28" s="18">
        <f t="shared" si="5"/>
        <v>23</v>
      </c>
      <c r="G28" s="18">
        <f t="shared" si="5"/>
        <v>23</v>
      </c>
      <c r="H28" s="18">
        <f t="shared" si="5"/>
        <v>23</v>
      </c>
      <c r="I28" s="18">
        <f t="shared" si="5"/>
        <v>23</v>
      </c>
      <c r="J28" s="18">
        <f t="shared" si="5"/>
        <v>23</v>
      </c>
      <c r="K28" s="18">
        <f t="shared" si="5"/>
        <v>23</v>
      </c>
      <c r="L28" s="18">
        <f t="shared" si="5"/>
        <v>23</v>
      </c>
      <c r="M28" s="18">
        <f t="shared" si="5"/>
        <v>23</v>
      </c>
      <c r="N28" s="18">
        <f t="shared" si="5"/>
        <v>23</v>
      </c>
      <c r="O28" s="18">
        <f t="shared" si="5"/>
        <v>23</v>
      </c>
      <c r="P28" s="18">
        <f t="shared" si="5"/>
        <v>23</v>
      </c>
      <c r="Q28" s="18">
        <f t="shared" si="5"/>
        <v>23</v>
      </c>
      <c r="R28" s="18">
        <f t="shared" si="5"/>
        <v>19</v>
      </c>
      <c r="S28" s="18">
        <f t="shared" si="5"/>
        <v>36</v>
      </c>
      <c r="T28" s="18">
        <f t="shared" si="5"/>
        <v>36</v>
      </c>
      <c r="U28" s="18"/>
      <c r="V28" s="18"/>
      <c r="W28" s="18"/>
      <c r="X28" s="18">
        <f t="shared" ref="X28:AU29" si="6">X30+X38+X44</f>
        <v>20</v>
      </c>
      <c r="Y28" s="18">
        <f t="shared" si="6"/>
        <v>20</v>
      </c>
      <c r="Z28" s="18">
        <f t="shared" si="6"/>
        <v>20</v>
      </c>
      <c r="AA28" s="18">
        <f t="shared" si="6"/>
        <v>20</v>
      </c>
      <c r="AB28" s="18">
        <f t="shared" si="6"/>
        <v>20</v>
      </c>
      <c r="AC28" s="18">
        <f t="shared" si="6"/>
        <v>20</v>
      </c>
      <c r="AD28" s="18">
        <f t="shared" si="6"/>
        <v>20</v>
      </c>
      <c r="AE28" s="18">
        <f t="shared" si="6"/>
        <v>20</v>
      </c>
      <c r="AF28" s="18">
        <f t="shared" si="6"/>
        <v>20</v>
      </c>
      <c r="AG28" s="18">
        <f t="shared" si="6"/>
        <v>20</v>
      </c>
      <c r="AH28" s="18">
        <f t="shared" si="6"/>
        <v>20</v>
      </c>
      <c r="AI28" s="18">
        <f t="shared" si="6"/>
        <v>18</v>
      </c>
      <c r="AJ28" s="18">
        <f t="shared" si="6"/>
        <v>36</v>
      </c>
      <c r="AK28" s="18">
        <f t="shared" si="6"/>
        <v>36</v>
      </c>
      <c r="AL28" s="18">
        <f t="shared" si="6"/>
        <v>36</v>
      </c>
      <c r="AM28" s="18">
        <f t="shared" si="6"/>
        <v>36</v>
      </c>
      <c r="AN28" s="18">
        <f t="shared" si="6"/>
        <v>36</v>
      </c>
      <c r="AO28" s="18">
        <f t="shared" si="6"/>
        <v>36</v>
      </c>
      <c r="AP28" s="18">
        <f t="shared" si="6"/>
        <v>36</v>
      </c>
      <c r="AQ28" s="18">
        <f t="shared" si="6"/>
        <v>36</v>
      </c>
      <c r="AR28" s="18">
        <f t="shared" si="6"/>
        <v>36</v>
      </c>
      <c r="AS28" s="18">
        <f t="shared" si="6"/>
        <v>36</v>
      </c>
      <c r="AT28" s="18">
        <f t="shared" si="6"/>
        <v>36</v>
      </c>
      <c r="AU28" s="18">
        <f t="shared" si="6"/>
        <v>36</v>
      </c>
      <c r="AV28" s="19"/>
      <c r="AW28" s="19"/>
      <c r="AX28" s="19"/>
      <c r="AY28" s="19"/>
      <c r="AZ28" s="19"/>
      <c r="BA28" s="19"/>
      <c r="BB28" s="19"/>
      <c r="BC28" s="19"/>
      <c r="BD28" s="19"/>
      <c r="BE28" s="18">
        <f t="shared" si="1"/>
        <v>1060</v>
      </c>
      <c r="BF28" s="36"/>
      <c r="BG28" s="36"/>
      <c r="BH28" s="55"/>
      <c r="BI28" s="55"/>
      <c r="BJ28" s="55"/>
    </row>
    <row r="29" spans="1:65" s="47" customFormat="1" ht="20.100000000000001" customHeight="1" x14ac:dyDescent="0.25">
      <c r="A29" s="154"/>
      <c r="B29" s="144"/>
      <c r="C29" s="144"/>
      <c r="D29" s="17" t="s">
        <v>62</v>
      </c>
      <c r="E29" s="18">
        <f t="shared" si="5"/>
        <v>0</v>
      </c>
      <c r="F29" s="18">
        <f t="shared" si="5"/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  <c r="O29" s="18">
        <f t="shared" si="5"/>
        <v>0</v>
      </c>
      <c r="P29" s="18">
        <f t="shared" si="5"/>
        <v>0</v>
      </c>
      <c r="Q29" s="18">
        <f t="shared" si="5"/>
        <v>0</v>
      </c>
      <c r="R29" s="18">
        <f t="shared" si="5"/>
        <v>4</v>
      </c>
      <c r="S29" s="18">
        <f t="shared" si="5"/>
        <v>0</v>
      </c>
      <c r="T29" s="18">
        <f t="shared" si="5"/>
        <v>0</v>
      </c>
      <c r="U29" s="18"/>
      <c r="V29" s="18"/>
      <c r="W29" s="18"/>
      <c r="X29" s="18">
        <f t="shared" si="6"/>
        <v>0</v>
      </c>
      <c r="Y29" s="18">
        <f t="shared" si="6"/>
        <v>0</v>
      </c>
      <c r="Z29" s="18">
        <f t="shared" si="6"/>
        <v>0</v>
      </c>
      <c r="AA29" s="18">
        <f t="shared" si="6"/>
        <v>0</v>
      </c>
      <c r="AB29" s="18">
        <f t="shared" si="6"/>
        <v>0</v>
      </c>
      <c r="AC29" s="18">
        <f t="shared" si="6"/>
        <v>0</v>
      </c>
      <c r="AD29" s="18">
        <f t="shared" si="6"/>
        <v>0</v>
      </c>
      <c r="AE29" s="18">
        <f t="shared" si="6"/>
        <v>0</v>
      </c>
      <c r="AF29" s="18">
        <f t="shared" si="6"/>
        <v>0</v>
      </c>
      <c r="AG29" s="18">
        <f t="shared" si="6"/>
        <v>0</v>
      </c>
      <c r="AH29" s="18">
        <f t="shared" si="6"/>
        <v>0</v>
      </c>
      <c r="AI29" s="18">
        <f t="shared" si="6"/>
        <v>2</v>
      </c>
      <c r="AJ29" s="18">
        <f t="shared" si="6"/>
        <v>0</v>
      </c>
      <c r="AK29" s="18">
        <f t="shared" si="6"/>
        <v>0</v>
      </c>
      <c r="AL29" s="18">
        <f t="shared" si="6"/>
        <v>0</v>
      </c>
      <c r="AM29" s="18">
        <f t="shared" si="6"/>
        <v>0</v>
      </c>
      <c r="AN29" s="18">
        <f t="shared" si="6"/>
        <v>0</v>
      </c>
      <c r="AO29" s="18">
        <f t="shared" si="6"/>
        <v>0</v>
      </c>
      <c r="AP29" s="18">
        <f t="shared" si="6"/>
        <v>0</v>
      </c>
      <c r="AQ29" s="18">
        <f t="shared" si="6"/>
        <v>0</v>
      </c>
      <c r="AR29" s="18">
        <f t="shared" si="6"/>
        <v>0</v>
      </c>
      <c r="AS29" s="18">
        <f t="shared" si="6"/>
        <v>0</v>
      </c>
      <c r="AT29" s="18">
        <f t="shared" si="6"/>
        <v>0</v>
      </c>
      <c r="AU29" s="18">
        <f t="shared" si="6"/>
        <v>0</v>
      </c>
      <c r="AV29" s="19"/>
      <c r="AW29" s="19"/>
      <c r="AX29" s="19"/>
      <c r="AY29" s="19"/>
      <c r="AZ29" s="19"/>
      <c r="BA29" s="19"/>
      <c r="BB29" s="19"/>
      <c r="BC29" s="19"/>
      <c r="BD29" s="19"/>
      <c r="BE29" s="20">
        <f t="shared" si="1"/>
        <v>6</v>
      </c>
      <c r="BF29" s="64"/>
      <c r="BG29" s="64"/>
      <c r="BH29" s="55"/>
      <c r="BI29" s="55"/>
      <c r="BJ29" s="55"/>
    </row>
    <row r="30" spans="1:65" s="31" customFormat="1" ht="30" customHeight="1" x14ac:dyDescent="0.2">
      <c r="A30" s="154"/>
      <c r="B30" s="143" t="s">
        <v>213</v>
      </c>
      <c r="C30" s="159" t="s">
        <v>203</v>
      </c>
      <c r="D30" s="17" t="s">
        <v>61</v>
      </c>
      <c r="E30" s="18">
        <f>E32+E34+E36+E37</f>
        <v>5</v>
      </c>
      <c r="F30" s="18">
        <f t="shared" ref="F30:AU30" si="7">F32+F34+F36+F37</f>
        <v>5</v>
      </c>
      <c r="G30" s="18">
        <f t="shared" si="7"/>
        <v>5</v>
      </c>
      <c r="H30" s="18">
        <f t="shared" si="7"/>
        <v>5</v>
      </c>
      <c r="I30" s="18">
        <f t="shared" si="7"/>
        <v>5</v>
      </c>
      <c r="J30" s="18">
        <f t="shared" si="7"/>
        <v>5</v>
      </c>
      <c r="K30" s="18">
        <f t="shared" si="7"/>
        <v>5</v>
      </c>
      <c r="L30" s="18">
        <f t="shared" si="7"/>
        <v>5</v>
      </c>
      <c r="M30" s="18">
        <f t="shared" si="7"/>
        <v>5</v>
      </c>
      <c r="N30" s="18">
        <f t="shared" si="7"/>
        <v>5</v>
      </c>
      <c r="O30" s="18">
        <f t="shared" si="7"/>
        <v>5</v>
      </c>
      <c r="P30" s="18">
        <f t="shared" si="7"/>
        <v>5</v>
      </c>
      <c r="Q30" s="18">
        <f t="shared" si="7"/>
        <v>5</v>
      </c>
      <c r="R30" s="18">
        <f t="shared" si="7"/>
        <v>3</v>
      </c>
      <c r="S30" s="18">
        <f t="shared" si="7"/>
        <v>36</v>
      </c>
      <c r="T30" s="18">
        <f t="shared" si="7"/>
        <v>36</v>
      </c>
      <c r="U30" s="18"/>
      <c r="V30" s="18"/>
      <c r="W30" s="18"/>
      <c r="X30" s="18">
        <f t="shared" si="7"/>
        <v>6</v>
      </c>
      <c r="Y30" s="18">
        <f t="shared" si="7"/>
        <v>6</v>
      </c>
      <c r="Z30" s="18">
        <f t="shared" si="7"/>
        <v>6</v>
      </c>
      <c r="AA30" s="18">
        <f t="shared" si="7"/>
        <v>6</v>
      </c>
      <c r="AB30" s="18">
        <f t="shared" si="7"/>
        <v>6</v>
      </c>
      <c r="AC30" s="18">
        <f t="shared" si="7"/>
        <v>6</v>
      </c>
      <c r="AD30" s="18">
        <f t="shared" si="7"/>
        <v>6</v>
      </c>
      <c r="AE30" s="18">
        <f t="shared" si="7"/>
        <v>6</v>
      </c>
      <c r="AF30" s="18">
        <f t="shared" si="7"/>
        <v>6</v>
      </c>
      <c r="AG30" s="18">
        <f t="shared" si="7"/>
        <v>6</v>
      </c>
      <c r="AH30" s="18">
        <f t="shared" si="7"/>
        <v>6</v>
      </c>
      <c r="AI30" s="18">
        <f t="shared" si="7"/>
        <v>6</v>
      </c>
      <c r="AJ30" s="18">
        <f t="shared" si="7"/>
        <v>36</v>
      </c>
      <c r="AK30" s="18">
        <f t="shared" si="7"/>
        <v>36</v>
      </c>
      <c r="AL30" s="18">
        <f t="shared" si="7"/>
        <v>36</v>
      </c>
      <c r="AM30" s="18">
        <f t="shared" si="7"/>
        <v>36</v>
      </c>
      <c r="AN30" s="18">
        <f t="shared" si="7"/>
        <v>36</v>
      </c>
      <c r="AO30" s="18">
        <f t="shared" si="7"/>
        <v>36</v>
      </c>
      <c r="AP30" s="18">
        <f t="shared" si="7"/>
        <v>36</v>
      </c>
      <c r="AQ30" s="18">
        <f t="shared" si="7"/>
        <v>36</v>
      </c>
      <c r="AR30" s="18">
        <f t="shared" si="7"/>
        <v>36</v>
      </c>
      <c r="AS30" s="18">
        <f t="shared" si="7"/>
        <v>0</v>
      </c>
      <c r="AT30" s="18">
        <f t="shared" si="7"/>
        <v>0</v>
      </c>
      <c r="AU30" s="18">
        <f t="shared" si="7"/>
        <v>0</v>
      </c>
      <c r="AV30" s="18"/>
      <c r="AW30" s="18"/>
      <c r="AX30" s="18"/>
      <c r="AY30" s="18"/>
      <c r="AZ30" s="18"/>
      <c r="BA30" s="18"/>
      <c r="BB30" s="18"/>
      <c r="BC30" s="18"/>
      <c r="BD30" s="18"/>
      <c r="BE30" s="18">
        <f t="shared" si="1"/>
        <v>536</v>
      </c>
      <c r="BF30" s="36"/>
      <c r="BG30" s="36"/>
      <c r="BH30" s="55"/>
      <c r="BI30" s="55"/>
      <c r="BJ30" s="55"/>
      <c r="BK30" s="32"/>
      <c r="BL30" s="32"/>
      <c r="BM30" s="32"/>
    </row>
    <row r="31" spans="1:65" s="31" customFormat="1" ht="24" customHeight="1" x14ac:dyDescent="0.2">
      <c r="A31" s="154"/>
      <c r="B31" s="144"/>
      <c r="C31" s="159"/>
      <c r="D31" s="17" t="s">
        <v>62</v>
      </c>
      <c r="E31" s="18">
        <f>E33+E35</f>
        <v>0</v>
      </c>
      <c r="F31" s="18">
        <f t="shared" ref="F31:AU31" si="8">F33+F35</f>
        <v>0</v>
      </c>
      <c r="G31" s="18">
        <f t="shared" si="8"/>
        <v>0</v>
      </c>
      <c r="H31" s="18">
        <f t="shared" si="8"/>
        <v>0</v>
      </c>
      <c r="I31" s="18">
        <f t="shared" si="8"/>
        <v>0</v>
      </c>
      <c r="J31" s="18">
        <f t="shared" si="8"/>
        <v>0</v>
      </c>
      <c r="K31" s="18">
        <f t="shared" si="8"/>
        <v>0</v>
      </c>
      <c r="L31" s="18">
        <f t="shared" si="8"/>
        <v>0</v>
      </c>
      <c r="M31" s="18">
        <f t="shared" si="8"/>
        <v>0</v>
      </c>
      <c r="N31" s="18">
        <f t="shared" si="8"/>
        <v>0</v>
      </c>
      <c r="O31" s="18">
        <f t="shared" si="8"/>
        <v>0</v>
      </c>
      <c r="P31" s="18">
        <f t="shared" si="8"/>
        <v>0</v>
      </c>
      <c r="Q31" s="18">
        <f t="shared" si="8"/>
        <v>0</v>
      </c>
      <c r="R31" s="18">
        <f t="shared" si="8"/>
        <v>2</v>
      </c>
      <c r="S31" s="18">
        <f t="shared" si="8"/>
        <v>0</v>
      </c>
      <c r="T31" s="18">
        <f t="shared" si="8"/>
        <v>0</v>
      </c>
      <c r="U31" s="18"/>
      <c r="V31" s="18"/>
      <c r="W31" s="18"/>
      <c r="X31" s="18">
        <f t="shared" si="8"/>
        <v>0</v>
      </c>
      <c r="Y31" s="18">
        <f t="shared" si="8"/>
        <v>0</v>
      </c>
      <c r="Z31" s="18">
        <f t="shared" si="8"/>
        <v>0</v>
      </c>
      <c r="AA31" s="18">
        <f t="shared" si="8"/>
        <v>0</v>
      </c>
      <c r="AB31" s="18">
        <f t="shared" si="8"/>
        <v>0</v>
      </c>
      <c r="AC31" s="18">
        <f t="shared" si="8"/>
        <v>0</v>
      </c>
      <c r="AD31" s="18">
        <f t="shared" si="8"/>
        <v>0</v>
      </c>
      <c r="AE31" s="18">
        <f t="shared" si="8"/>
        <v>0</v>
      </c>
      <c r="AF31" s="18">
        <f t="shared" si="8"/>
        <v>0</v>
      </c>
      <c r="AG31" s="18">
        <f t="shared" si="8"/>
        <v>0</v>
      </c>
      <c r="AH31" s="18">
        <f t="shared" si="8"/>
        <v>0</v>
      </c>
      <c r="AI31" s="18">
        <f t="shared" si="8"/>
        <v>0</v>
      </c>
      <c r="AJ31" s="18">
        <f t="shared" si="8"/>
        <v>0</v>
      </c>
      <c r="AK31" s="18">
        <f t="shared" si="8"/>
        <v>0</v>
      </c>
      <c r="AL31" s="18">
        <f t="shared" si="8"/>
        <v>0</v>
      </c>
      <c r="AM31" s="18">
        <f t="shared" si="8"/>
        <v>0</v>
      </c>
      <c r="AN31" s="18">
        <f t="shared" si="8"/>
        <v>0</v>
      </c>
      <c r="AO31" s="18">
        <f t="shared" si="8"/>
        <v>0</v>
      </c>
      <c r="AP31" s="18">
        <f t="shared" si="8"/>
        <v>0</v>
      </c>
      <c r="AQ31" s="18">
        <f t="shared" si="8"/>
        <v>0</v>
      </c>
      <c r="AR31" s="18">
        <f t="shared" si="8"/>
        <v>0</v>
      </c>
      <c r="AS31" s="18">
        <f t="shared" si="8"/>
        <v>0</v>
      </c>
      <c r="AT31" s="18">
        <f t="shared" si="8"/>
        <v>0</v>
      </c>
      <c r="AU31" s="18">
        <f t="shared" si="8"/>
        <v>0</v>
      </c>
      <c r="AV31" s="18"/>
      <c r="AW31" s="18"/>
      <c r="AX31" s="18"/>
      <c r="AY31" s="18"/>
      <c r="AZ31" s="18"/>
      <c r="BA31" s="18"/>
      <c r="BB31" s="18"/>
      <c r="BC31" s="18"/>
      <c r="BD31" s="18"/>
      <c r="BE31" s="18">
        <f t="shared" si="1"/>
        <v>2</v>
      </c>
      <c r="BF31" s="36"/>
      <c r="BG31" s="36"/>
      <c r="BH31" s="55"/>
      <c r="BI31" s="55"/>
      <c r="BJ31" s="55"/>
      <c r="BK31" s="32"/>
      <c r="BL31" s="32"/>
      <c r="BM31" s="32"/>
    </row>
    <row r="32" spans="1:65" s="47" customFormat="1" ht="20.100000000000001" customHeight="1" x14ac:dyDescent="0.25">
      <c r="A32" s="154"/>
      <c r="B32" s="117" t="s">
        <v>214</v>
      </c>
      <c r="C32" s="122" t="s">
        <v>215</v>
      </c>
      <c r="D32" s="21" t="s">
        <v>61</v>
      </c>
      <c r="E32" s="22">
        <v>5</v>
      </c>
      <c r="F32" s="22">
        <v>5</v>
      </c>
      <c r="G32" s="22">
        <v>5</v>
      </c>
      <c r="H32" s="22">
        <v>5</v>
      </c>
      <c r="I32" s="22">
        <v>5</v>
      </c>
      <c r="J32" s="22">
        <v>5</v>
      </c>
      <c r="K32" s="22">
        <v>5</v>
      </c>
      <c r="L32" s="22">
        <v>5</v>
      </c>
      <c r="M32" s="22">
        <v>5</v>
      </c>
      <c r="N32" s="22">
        <v>5</v>
      </c>
      <c r="O32" s="22">
        <v>5</v>
      </c>
      <c r="P32" s="22">
        <v>5</v>
      </c>
      <c r="Q32" s="22">
        <v>5</v>
      </c>
      <c r="R32" s="22">
        <v>3</v>
      </c>
      <c r="S32" s="22"/>
      <c r="T32" s="22"/>
      <c r="U32" s="69"/>
      <c r="V32" s="69"/>
      <c r="W32" s="69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69"/>
      <c r="AQ32" s="69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3">
        <f t="shared" si="1"/>
        <v>68</v>
      </c>
      <c r="BF32" s="38"/>
      <c r="BG32" s="38"/>
      <c r="BH32" s="55"/>
      <c r="BI32" s="55"/>
      <c r="BJ32" s="55"/>
    </row>
    <row r="33" spans="1:65" s="47" customFormat="1" ht="20.100000000000001" customHeight="1" x14ac:dyDescent="0.25">
      <c r="A33" s="154"/>
      <c r="B33" s="118"/>
      <c r="C33" s="122"/>
      <c r="D33" s="21" t="s">
        <v>62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3">
        <v>2</v>
      </c>
      <c r="S33" s="23"/>
      <c r="T33" s="23"/>
      <c r="U33" s="69"/>
      <c r="V33" s="69"/>
      <c r="W33" s="69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69"/>
      <c r="AQ33" s="69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5">
        <f t="shared" si="1"/>
        <v>2</v>
      </c>
      <c r="BF33" s="39"/>
      <c r="BG33" s="39"/>
      <c r="BH33" s="55"/>
      <c r="BI33" s="55"/>
      <c r="BJ33" s="55"/>
    </row>
    <row r="34" spans="1:65" s="47" customFormat="1" ht="20.100000000000001" customHeight="1" x14ac:dyDescent="0.25">
      <c r="A34" s="154"/>
      <c r="B34" s="117" t="s">
        <v>216</v>
      </c>
      <c r="C34" s="122" t="s">
        <v>217</v>
      </c>
      <c r="D34" s="21" t="s">
        <v>61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3"/>
      <c r="T34" s="23"/>
      <c r="U34" s="69"/>
      <c r="V34" s="69"/>
      <c r="W34" s="69"/>
      <c r="X34" s="22">
        <v>6</v>
      </c>
      <c r="Y34" s="22">
        <v>6</v>
      </c>
      <c r="Z34" s="22">
        <v>6</v>
      </c>
      <c r="AA34" s="22">
        <v>6</v>
      </c>
      <c r="AB34" s="22">
        <v>6</v>
      </c>
      <c r="AC34" s="22">
        <v>6</v>
      </c>
      <c r="AD34" s="22">
        <v>6</v>
      </c>
      <c r="AE34" s="22">
        <v>6</v>
      </c>
      <c r="AF34" s="22">
        <v>6</v>
      </c>
      <c r="AG34" s="22">
        <v>6</v>
      </c>
      <c r="AH34" s="22">
        <v>6</v>
      </c>
      <c r="AI34" s="22">
        <v>6</v>
      </c>
      <c r="AJ34" s="22"/>
      <c r="AK34" s="22"/>
      <c r="AL34" s="22"/>
      <c r="AM34" s="22"/>
      <c r="AN34" s="22"/>
      <c r="AO34" s="22"/>
      <c r="AP34" s="69"/>
      <c r="AQ34" s="69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3">
        <f t="shared" si="1"/>
        <v>72</v>
      </c>
      <c r="BF34" s="38"/>
      <c r="BG34" s="38"/>
      <c r="BH34" s="55"/>
      <c r="BI34" s="55"/>
      <c r="BJ34" s="55"/>
    </row>
    <row r="35" spans="1:65" s="47" customFormat="1" ht="20.100000000000001" customHeight="1" x14ac:dyDescent="0.25">
      <c r="A35" s="154"/>
      <c r="B35" s="118"/>
      <c r="C35" s="122"/>
      <c r="D35" s="21" t="s">
        <v>62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T35" s="23"/>
      <c r="U35" s="69"/>
      <c r="V35" s="69"/>
      <c r="W35" s="69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2"/>
      <c r="AJ35" s="22"/>
      <c r="AK35" s="22"/>
      <c r="AL35" s="22"/>
      <c r="AM35" s="22"/>
      <c r="AN35" s="22"/>
      <c r="AO35" s="22"/>
      <c r="AP35" s="69"/>
      <c r="AQ35" s="69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5">
        <f t="shared" si="1"/>
        <v>0</v>
      </c>
      <c r="BF35" s="39"/>
      <c r="BG35" s="39"/>
      <c r="BH35" s="55"/>
      <c r="BI35" s="55"/>
      <c r="BJ35" s="55"/>
    </row>
    <row r="36" spans="1:65" s="47" customFormat="1" ht="20.100000000000001" customHeight="1" x14ac:dyDescent="0.25">
      <c r="A36" s="154"/>
      <c r="B36" s="40" t="s">
        <v>116</v>
      </c>
      <c r="C36" s="59" t="s">
        <v>117</v>
      </c>
      <c r="D36" s="21" t="s">
        <v>61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3">
        <v>36</v>
      </c>
      <c r="T36" s="23">
        <v>36</v>
      </c>
      <c r="U36" s="69"/>
      <c r="V36" s="69"/>
      <c r="W36" s="69"/>
      <c r="X36" s="26"/>
      <c r="Y36" s="26"/>
      <c r="Z36" s="26"/>
      <c r="AA36" s="26"/>
      <c r="AB36" s="26"/>
      <c r="AC36" s="26"/>
      <c r="AD36" s="23"/>
      <c r="AE36" s="23"/>
      <c r="AF36" s="26"/>
      <c r="AG36" s="26"/>
      <c r="AH36" s="26"/>
      <c r="AI36" s="22"/>
      <c r="AJ36" s="22">
        <v>36</v>
      </c>
      <c r="AK36" s="22">
        <v>36</v>
      </c>
      <c r="AL36" s="22">
        <v>36</v>
      </c>
      <c r="AM36" s="22">
        <v>36</v>
      </c>
      <c r="AN36" s="22">
        <v>36</v>
      </c>
      <c r="AO36" s="22"/>
      <c r="AP36" s="69"/>
      <c r="AQ36" s="69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3">
        <f t="shared" si="1"/>
        <v>252</v>
      </c>
      <c r="BF36" s="38"/>
      <c r="BG36" s="38"/>
      <c r="BH36" s="55"/>
      <c r="BI36" s="55"/>
      <c r="BJ36" s="55"/>
    </row>
    <row r="37" spans="1:65" s="47" customFormat="1" ht="20.100000000000001" customHeight="1" x14ac:dyDescent="0.25">
      <c r="A37" s="154"/>
      <c r="B37" s="40" t="s">
        <v>118</v>
      </c>
      <c r="C37" s="59" t="s">
        <v>177</v>
      </c>
      <c r="D37" s="21" t="s">
        <v>61</v>
      </c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P37" s="60"/>
      <c r="Q37" s="60"/>
      <c r="R37" s="60"/>
      <c r="S37" s="60"/>
      <c r="T37" s="60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26"/>
      <c r="AH37" s="26"/>
      <c r="AI37" s="22"/>
      <c r="AJ37" s="22"/>
      <c r="AK37" s="22"/>
      <c r="AL37" s="69"/>
      <c r="AM37" s="22"/>
      <c r="AN37" s="22"/>
      <c r="AO37" s="22">
        <v>36</v>
      </c>
      <c r="AP37" s="22">
        <v>36</v>
      </c>
      <c r="AQ37" s="22">
        <v>36</v>
      </c>
      <c r="AR37" s="22">
        <v>36</v>
      </c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3">
        <f t="shared" si="1"/>
        <v>144</v>
      </c>
      <c r="BF37" s="38"/>
      <c r="BG37" s="38"/>
      <c r="BH37" s="55"/>
      <c r="BI37" s="55"/>
      <c r="BJ37" s="55"/>
    </row>
    <row r="38" spans="1:65" s="47" customFormat="1" ht="20.100000000000001" customHeight="1" x14ac:dyDescent="0.25">
      <c r="A38" s="154"/>
      <c r="B38" s="143" t="s">
        <v>131</v>
      </c>
      <c r="C38" s="143" t="s">
        <v>207</v>
      </c>
      <c r="D38" s="29" t="s">
        <v>61</v>
      </c>
      <c r="E38" s="19">
        <f>E40+E42</f>
        <v>9</v>
      </c>
      <c r="F38" s="19">
        <f t="shared" ref="F38:AU39" si="9">F40+F42</f>
        <v>9</v>
      </c>
      <c r="G38" s="19">
        <f t="shared" si="9"/>
        <v>9</v>
      </c>
      <c r="H38" s="19">
        <f t="shared" si="9"/>
        <v>9</v>
      </c>
      <c r="I38" s="19">
        <f t="shared" si="9"/>
        <v>9</v>
      </c>
      <c r="J38" s="19">
        <f t="shared" si="9"/>
        <v>9</v>
      </c>
      <c r="K38" s="19">
        <f t="shared" si="9"/>
        <v>9</v>
      </c>
      <c r="L38" s="19">
        <f t="shared" si="9"/>
        <v>9</v>
      </c>
      <c r="M38" s="19">
        <f t="shared" si="9"/>
        <v>9</v>
      </c>
      <c r="N38" s="19">
        <f t="shared" si="9"/>
        <v>9</v>
      </c>
      <c r="O38" s="19">
        <f t="shared" si="9"/>
        <v>9</v>
      </c>
      <c r="P38" s="19">
        <f t="shared" si="9"/>
        <v>9</v>
      </c>
      <c r="Q38" s="19">
        <f t="shared" si="9"/>
        <v>9</v>
      </c>
      <c r="R38" s="19">
        <f t="shared" si="9"/>
        <v>7</v>
      </c>
      <c r="S38" s="19">
        <f t="shared" si="9"/>
        <v>0</v>
      </c>
      <c r="T38" s="19">
        <f t="shared" si="9"/>
        <v>0</v>
      </c>
      <c r="U38" s="19"/>
      <c r="V38" s="19"/>
      <c r="W38" s="19"/>
      <c r="X38" s="19">
        <f t="shared" si="9"/>
        <v>6</v>
      </c>
      <c r="Y38" s="19">
        <f t="shared" si="9"/>
        <v>6</v>
      </c>
      <c r="Z38" s="19">
        <f t="shared" si="9"/>
        <v>6</v>
      </c>
      <c r="AA38" s="19">
        <f t="shared" si="9"/>
        <v>6</v>
      </c>
      <c r="AB38" s="19">
        <f t="shared" si="9"/>
        <v>6</v>
      </c>
      <c r="AC38" s="19">
        <f t="shared" si="9"/>
        <v>6</v>
      </c>
      <c r="AD38" s="19">
        <f t="shared" si="9"/>
        <v>6</v>
      </c>
      <c r="AE38" s="19">
        <f t="shared" si="9"/>
        <v>6</v>
      </c>
      <c r="AF38" s="19">
        <f t="shared" si="9"/>
        <v>6</v>
      </c>
      <c r="AG38" s="19">
        <f t="shared" si="9"/>
        <v>6</v>
      </c>
      <c r="AH38" s="19">
        <f t="shared" si="9"/>
        <v>6</v>
      </c>
      <c r="AI38" s="19">
        <f t="shared" si="9"/>
        <v>4</v>
      </c>
      <c r="AJ38" s="19">
        <f t="shared" si="9"/>
        <v>0</v>
      </c>
      <c r="AK38" s="19">
        <f t="shared" si="9"/>
        <v>0</v>
      </c>
      <c r="AL38" s="19">
        <f t="shared" si="9"/>
        <v>0</v>
      </c>
      <c r="AM38" s="19">
        <f t="shared" si="9"/>
        <v>0</v>
      </c>
      <c r="AN38" s="19">
        <f t="shared" si="9"/>
        <v>0</v>
      </c>
      <c r="AO38" s="19">
        <f t="shared" si="9"/>
        <v>0</v>
      </c>
      <c r="AP38" s="19">
        <f t="shared" si="9"/>
        <v>0</v>
      </c>
      <c r="AQ38" s="19">
        <f t="shared" si="9"/>
        <v>0</v>
      </c>
      <c r="AR38" s="19">
        <f t="shared" si="9"/>
        <v>0</v>
      </c>
      <c r="AS38" s="19">
        <f t="shared" si="9"/>
        <v>0</v>
      </c>
      <c r="AT38" s="19">
        <f t="shared" si="9"/>
        <v>0</v>
      </c>
      <c r="AU38" s="19">
        <f t="shared" si="9"/>
        <v>0</v>
      </c>
      <c r="AV38" s="19"/>
      <c r="AW38" s="19"/>
      <c r="AX38" s="19"/>
      <c r="AY38" s="19"/>
      <c r="AZ38" s="19"/>
      <c r="BA38" s="19"/>
      <c r="BB38" s="19"/>
      <c r="BC38" s="19"/>
      <c r="BD38" s="19"/>
      <c r="BE38" s="18">
        <f t="shared" si="1"/>
        <v>194</v>
      </c>
      <c r="BF38" s="36"/>
      <c r="BG38" s="36"/>
      <c r="BH38" s="55"/>
      <c r="BI38" s="55"/>
      <c r="BJ38" s="55"/>
    </row>
    <row r="39" spans="1:65" s="47" customFormat="1" ht="20.100000000000001" customHeight="1" x14ac:dyDescent="0.25">
      <c r="A39" s="154"/>
      <c r="B39" s="144"/>
      <c r="C39" s="144"/>
      <c r="D39" s="29" t="s">
        <v>62</v>
      </c>
      <c r="E39" s="18">
        <f>E41+E43</f>
        <v>0</v>
      </c>
      <c r="F39" s="18">
        <f t="shared" si="9"/>
        <v>0</v>
      </c>
      <c r="G39" s="18">
        <f t="shared" si="9"/>
        <v>0</v>
      </c>
      <c r="H39" s="18">
        <f t="shared" si="9"/>
        <v>0</v>
      </c>
      <c r="I39" s="18">
        <f t="shared" si="9"/>
        <v>0</v>
      </c>
      <c r="J39" s="18">
        <f t="shared" si="9"/>
        <v>0</v>
      </c>
      <c r="K39" s="18">
        <f t="shared" si="9"/>
        <v>0</v>
      </c>
      <c r="L39" s="18">
        <f t="shared" si="9"/>
        <v>0</v>
      </c>
      <c r="M39" s="18">
        <f t="shared" si="9"/>
        <v>0</v>
      </c>
      <c r="N39" s="18">
        <f t="shared" si="9"/>
        <v>0</v>
      </c>
      <c r="O39" s="18">
        <f t="shared" si="9"/>
        <v>0</v>
      </c>
      <c r="P39" s="18">
        <f t="shared" si="9"/>
        <v>0</v>
      </c>
      <c r="Q39" s="18">
        <f t="shared" si="9"/>
        <v>0</v>
      </c>
      <c r="R39" s="18">
        <f t="shared" si="9"/>
        <v>2</v>
      </c>
      <c r="S39" s="18">
        <f t="shared" si="9"/>
        <v>0</v>
      </c>
      <c r="T39" s="18">
        <f t="shared" si="9"/>
        <v>0</v>
      </c>
      <c r="U39" s="18"/>
      <c r="V39" s="18"/>
      <c r="W39" s="18"/>
      <c r="X39" s="18">
        <f t="shared" si="9"/>
        <v>0</v>
      </c>
      <c r="Y39" s="18">
        <f t="shared" si="9"/>
        <v>0</v>
      </c>
      <c r="Z39" s="18">
        <f t="shared" si="9"/>
        <v>0</v>
      </c>
      <c r="AA39" s="18">
        <f t="shared" si="9"/>
        <v>0</v>
      </c>
      <c r="AB39" s="18">
        <f t="shared" si="9"/>
        <v>0</v>
      </c>
      <c r="AC39" s="18">
        <f t="shared" si="9"/>
        <v>0</v>
      </c>
      <c r="AD39" s="18">
        <f t="shared" si="9"/>
        <v>0</v>
      </c>
      <c r="AE39" s="18">
        <f t="shared" si="9"/>
        <v>0</v>
      </c>
      <c r="AF39" s="18">
        <f t="shared" si="9"/>
        <v>0</v>
      </c>
      <c r="AG39" s="18">
        <f t="shared" si="9"/>
        <v>0</v>
      </c>
      <c r="AH39" s="18">
        <f t="shared" si="9"/>
        <v>0</v>
      </c>
      <c r="AI39" s="18">
        <f t="shared" si="9"/>
        <v>2</v>
      </c>
      <c r="AJ39" s="18">
        <f t="shared" si="9"/>
        <v>0</v>
      </c>
      <c r="AK39" s="18">
        <f t="shared" si="9"/>
        <v>0</v>
      </c>
      <c r="AL39" s="18">
        <f t="shared" si="9"/>
        <v>0</v>
      </c>
      <c r="AM39" s="18">
        <f t="shared" si="9"/>
        <v>0</v>
      </c>
      <c r="AN39" s="18">
        <f t="shared" si="9"/>
        <v>0</v>
      </c>
      <c r="AO39" s="18">
        <f t="shared" si="9"/>
        <v>0</v>
      </c>
      <c r="AP39" s="18">
        <f t="shared" si="9"/>
        <v>0</v>
      </c>
      <c r="AQ39" s="18">
        <f t="shared" si="9"/>
        <v>0</v>
      </c>
      <c r="AR39" s="18">
        <f t="shared" si="9"/>
        <v>0</v>
      </c>
      <c r="AS39" s="18">
        <f t="shared" si="9"/>
        <v>0</v>
      </c>
      <c r="AT39" s="18">
        <f t="shared" si="9"/>
        <v>0</v>
      </c>
      <c r="AU39" s="18">
        <f t="shared" si="9"/>
        <v>0</v>
      </c>
      <c r="AV39" s="19"/>
      <c r="AW39" s="19"/>
      <c r="AX39" s="19"/>
      <c r="AY39" s="19"/>
      <c r="AZ39" s="19"/>
      <c r="BA39" s="19"/>
      <c r="BB39" s="19"/>
      <c r="BC39" s="19"/>
      <c r="BD39" s="19"/>
      <c r="BE39" s="18">
        <f t="shared" si="1"/>
        <v>4</v>
      </c>
      <c r="BF39" s="36"/>
      <c r="BG39" s="36"/>
      <c r="BH39" s="55"/>
      <c r="BI39" s="55"/>
      <c r="BJ39" s="55"/>
    </row>
    <row r="40" spans="1:65" s="47" customFormat="1" ht="20.100000000000001" customHeight="1" x14ac:dyDescent="0.25">
      <c r="A40" s="154"/>
      <c r="B40" s="117" t="s">
        <v>137</v>
      </c>
      <c r="C40" s="119" t="s">
        <v>218</v>
      </c>
      <c r="D40" s="21" t="s">
        <v>61</v>
      </c>
      <c r="E40" s="22">
        <v>4</v>
      </c>
      <c r="F40" s="22">
        <v>4</v>
      </c>
      <c r="G40" s="22">
        <v>4</v>
      </c>
      <c r="H40" s="22">
        <v>4</v>
      </c>
      <c r="I40" s="22">
        <v>4</v>
      </c>
      <c r="J40" s="22">
        <v>4</v>
      </c>
      <c r="K40" s="22">
        <v>4</v>
      </c>
      <c r="L40" s="22">
        <v>4</v>
      </c>
      <c r="M40" s="22">
        <v>4</v>
      </c>
      <c r="N40" s="22">
        <v>4</v>
      </c>
      <c r="O40" s="22">
        <v>4</v>
      </c>
      <c r="P40" s="22">
        <v>4</v>
      </c>
      <c r="Q40" s="22">
        <v>4</v>
      </c>
      <c r="R40" s="22">
        <v>2</v>
      </c>
      <c r="S40" s="22"/>
      <c r="T40" s="22"/>
      <c r="U40" s="69"/>
      <c r="V40" s="69"/>
      <c r="W40" s="69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69"/>
      <c r="AJ40" s="69"/>
      <c r="AK40" s="69"/>
      <c r="AL40" s="69"/>
      <c r="AM40" s="69"/>
      <c r="AN40" s="69"/>
      <c r="AO40" s="69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3">
        <f t="shared" si="1"/>
        <v>54</v>
      </c>
      <c r="BF40" s="38"/>
      <c r="BG40" s="38"/>
      <c r="BH40" s="55"/>
      <c r="BI40" s="55"/>
      <c r="BJ40" s="55"/>
    </row>
    <row r="41" spans="1:65" s="47" customFormat="1" ht="20.100000000000001" customHeight="1" x14ac:dyDescent="0.25">
      <c r="A41" s="154"/>
      <c r="B41" s="118"/>
      <c r="C41" s="120"/>
      <c r="D41" s="21" t="s">
        <v>62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>
        <v>2</v>
      </c>
      <c r="S41" s="60"/>
      <c r="T41" s="60"/>
      <c r="U41" s="69"/>
      <c r="V41" s="69"/>
      <c r="W41" s="69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69"/>
      <c r="AJ41" s="69"/>
      <c r="AK41" s="69"/>
      <c r="AL41" s="69"/>
      <c r="AM41" s="69"/>
      <c r="AN41" s="69"/>
      <c r="AO41" s="69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5">
        <f t="shared" si="1"/>
        <v>2</v>
      </c>
      <c r="BF41" s="39"/>
      <c r="BG41" s="39"/>
      <c r="BH41" s="55"/>
      <c r="BI41" s="55"/>
      <c r="BJ41" s="55"/>
    </row>
    <row r="42" spans="1:65" s="47" customFormat="1" ht="20.100000000000001" customHeight="1" x14ac:dyDescent="0.25">
      <c r="A42" s="154"/>
      <c r="B42" s="117" t="s">
        <v>132</v>
      </c>
      <c r="C42" s="119" t="s">
        <v>219</v>
      </c>
      <c r="D42" s="21" t="s">
        <v>61</v>
      </c>
      <c r="E42" s="63">
        <v>5</v>
      </c>
      <c r="F42" s="63">
        <v>5</v>
      </c>
      <c r="G42" s="63">
        <v>5</v>
      </c>
      <c r="H42" s="63">
        <v>5</v>
      </c>
      <c r="I42" s="63">
        <v>5</v>
      </c>
      <c r="J42" s="63">
        <v>5</v>
      </c>
      <c r="K42" s="63">
        <v>5</v>
      </c>
      <c r="L42" s="63">
        <v>5</v>
      </c>
      <c r="M42" s="63">
        <v>5</v>
      </c>
      <c r="N42" s="63">
        <v>5</v>
      </c>
      <c r="O42" s="63">
        <v>5</v>
      </c>
      <c r="P42" s="63">
        <v>5</v>
      </c>
      <c r="Q42" s="63">
        <v>5</v>
      </c>
      <c r="R42" s="63">
        <v>5</v>
      </c>
      <c r="S42" s="61"/>
      <c r="T42" s="61"/>
      <c r="U42" s="66"/>
      <c r="V42" s="66"/>
      <c r="W42" s="66"/>
      <c r="X42" s="63">
        <v>6</v>
      </c>
      <c r="Y42" s="63">
        <v>6</v>
      </c>
      <c r="Z42" s="63">
        <v>6</v>
      </c>
      <c r="AA42" s="63">
        <v>6</v>
      </c>
      <c r="AB42" s="63">
        <v>6</v>
      </c>
      <c r="AC42" s="63">
        <v>6</v>
      </c>
      <c r="AD42" s="63">
        <v>6</v>
      </c>
      <c r="AE42" s="22">
        <v>6</v>
      </c>
      <c r="AF42" s="22">
        <v>6</v>
      </c>
      <c r="AG42" s="22">
        <v>6</v>
      </c>
      <c r="AH42" s="63">
        <v>6</v>
      </c>
      <c r="AI42" s="66">
        <v>4</v>
      </c>
      <c r="AJ42" s="66"/>
      <c r="AK42" s="66"/>
      <c r="AL42" s="66"/>
      <c r="AM42" s="66"/>
      <c r="AN42" s="66"/>
      <c r="AO42" s="66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23">
        <f t="shared" si="1"/>
        <v>140</v>
      </c>
      <c r="BF42" s="39"/>
      <c r="BG42" s="39"/>
      <c r="BH42" s="55"/>
      <c r="BI42" s="55"/>
      <c r="BJ42" s="55"/>
    </row>
    <row r="43" spans="1:65" s="47" customFormat="1" ht="20.100000000000001" customHeight="1" x14ac:dyDescent="0.25">
      <c r="A43" s="154"/>
      <c r="B43" s="118"/>
      <c r="C43" s="120"/>
      <c r="D43" s="21" t="s">
        <v>62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1"/>
      <c r="T43" s="61"/>
      <c r="U43" s="66"/>
      <c r="V43" s="66"/>
      <c r="W43" s="66"/>
      <c r="X43" s="63"/>
      <c r="Y43" s="63"/>
      <c r="Z43" s="63"/>
      <c r="AA43" s="63"/>
      <c r="AB43" s="63"/>
      <c r="AC43" s="63"/>
      <c r="AD43" s="63"/>
      <c r="AE43" s="22"/>
      <c r="AF43" s="22"/>
      <c r="AG43" s="22"/>
      <c r="AH43" s="63"/>
      <c r="AI43" s="66">
        <v>2</v>
      </c>
      <c r="AJ43" s="66"/>
      <c r="AK43" s="66"/>
      <c r="AL43" s="66"/>
      <c r="AM43" s="66"/>
      <c r="AN43" s="66"/>
      <c r="AO43" s="66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25">
        <f t="shared" si="1"/>
        <v>2</v>
      </c>
      <c r="BF43" s="39"/>
      <c r="BG43" s="39"/>
      <c r="BH43" s="55"/>
      <c r="BI43" s="55"/>
      <c r="BJ43" s="55"/>
    </row>
    <row r="44" spans="1:65" ht="18" customHeight="1" x14ac:dyDescent="0.25">
      <c r="A44" s="154"/>
      <c r="B44" s="143" t="s">
        <v>133</v>
      </c>
      <c r="C44" s="143" t="s">
        <v>220</v>
      </c>
      <c r="D44" s="29" t="s">
        <v>61</v>
      </c>
      <c r="E44" s="19">
        <f>E46+E48+E49</f>
        <v>9</v>
      </c>
      <c r="F44" s="19">
        <f t="shared" ref="F44:AU44" si="10">F46+F48+F49</f>
        <v>9</v>
      </c>
      <c r="G44" s="19">
        <f t="shared" si="10"/>
        <v>9</v>
      </c>
      <c r="H44" s="19">
        <f t="shared" si="10"/>
        <v>9</v>
      </c>
      <c r="I44" s="19">
        <f t="shared" si="10"/>
        <v>9</v>
      </c>
      <c r="J44" s="19">
        <f t="shared" si="10"/>
        <v>9</v>
      </c>
      <c r="K44" s="19">
        <f t="shared" si="10"/>
        <v>9</v>
      </c>
      <c r="L44" s="19">
        <f t="shared" si="10"/>
        <v>9</v>
      </c>
      <c r="M44" s="19">
        <f t="shared" si="10"/>
        <v>9</v>
      </c>
      <c r="N44" s="19">
        <f t="shared" si="10"/>
        <v>9</v>
      </c>
      <c r="O44" s="19">
        <f t="shared" si="10"/>
        <v>9</v>
      </c>
      <c r="P44" s="19">
        <f t="shared" si="10"/>
        <v>9</v>
      </c>
      <c r="Q44" s="19">
        <f t="shared" si="10"/>
        <v>9</v>
      </c>
      <c r="R44" s="19">
        <f t="shared" si="10"/>
        <v>9</v>
      </c>
      <c r="S44" s="19">
        <f t="shared" si="10"/>
        <v>0</v>
      </c>
      <c r="T44" s="19">
        <f t="shared" si="10"/>
        <v>0</v>
      </c>
      <c r="U44" s="19"/>
      <c r="V44" s="19"/>
      <c r="W44" s="19"/>
      <c r="X44" s="19">
        <f t="shared" si="10"/>
        <v>8</v>
      </c>
      <c r="Y44" s="19">
        <f t="shared" si="10"/>
        <v>8</v>
      </c>
      <c r="Z44" s="19">
        <f t="shared" si="10"/>
        <v>8</v>
      </c>
      <c r="AA44" s="19">
        <f t="shared" si="10"/>
        <v>8</v>
      </c>
      <c r="AB44" s="19">
        <f t="shared" si="10"/>
        <v>8</v>
      </c>
      <c r="AC44" s="19">
        <f t="shared" si="10"/>
        <v>8</v>
      </c>
      <c r="AD44" s="19">
        <f t="shared" si="10"/>
        <v>8</v>
      </c>
      <c r="AE44" s="19">
        <f t="shared" si="10"/>
        <v>8</v>
      </c>
      <c r="AF44" s="19">
        <f t="shared" si="10"/>
        <v>8</v>
      </c>
      <c r="AG44" s="19">
        <f t="shared" si="10"/>
        <v>8</v>
      </c>
      <c r="AH44" s="19">
        <f t="shared" si="10"/>
        <v>8</v>
      </c>
      <c r="AI44" s="19">
        <f t="shared" si="10"/>
        <v>8</v>
      </c>
      <c r="AJ44" s="19">
        <f t="shared" si="10"/>
        <v>0</v>
      </c>
      <c r="AK44" s="19">
        <f t="shared" si="10"/>
        <v>0</v>
      </c>
      <c r="AL44" s="19">
        <f t="shared" si="10"/>
        <v>0</v>
      </c>
      <c r="AM44" s="19">
        <f t="shared" si="10"/>
        <v>0</v>
      </c>
      <c r="AN44" s="19">
        <f t="shared" si="10"/>
        <v>0</v>
      </c>
      <c r="AO44" s="19">
        <f t="shared" si="10"/>
        <v>0</v>
      </c>
      <c r="AP44" s="19">
        <f t="shared" si="10"/>
        <v>0</v>
      </c>
      <c r="AQ44" s="19">
        <f t="shared" si="10"/>
        <v>0</v>
      </c>
      <c r="AR44" s="19">
        <f t="shared" si="10"/>
        <v>0</v>
      </c>
      <c r="AS44" s="19">
        <f t="shared" si="10"/>
        <v>36</v>
      </c>
      <c r="AT44" s="19">
        <f t="shared" si="10"/>
        <v>36</v>
      </c>
      <c r="AU44" s="19">
        <f t="shared" si="10"/>
        <v>36</v>
      </c>
      <c r="AV44" s="19"/>
      <c r="AW44" s="19"/>
      <c r="AX44" s="19"/>
      <c r="AY44" s="19"/>
      <c r="AZ44" s="19"/>
      <c r="BA44" s="19"/>
      <c r="BB44" s="19"/>
      <c r="BC44" s="19"/>
      <c r="BD44" s="19"/>
      <c r="BE44" s="18">
        <f>SUM(E44:BD44)</f>
        <v>330</v>
      </c>
      <c r="BF44" s="36"/>
      <c r="BG44" s="36"/>
      <c r="BH44" s="55"/>
      <c r="BI44" s="55"/>
      <c r="BJ44" s="55"/>
      <c r="BM44" s="45"/>
    </row>
    <row r="45" spans="1:65" ht="13.5" customHeight="1" x14ac:dyDescent="0.25">
      <c r="A45" s="154"/>
      <c r="B45" s="144"/>
      <c r="C45" s="144"/>
      <c r="D45" s="29" t="s">
        <v>62</v>
      </c>
      <c r="E45" s="18">
        <f>E47</f>
        <v>0</v>
      </c>
      <c r="F45" s="18">
        <f t="shared" ref="F45:AU45" si="11">F47</f>
        <v>0</v>
      </c>
      <c r="G45" s="18">
        <f t="shared" si="11"/>
        <v>0</v>
      </c>
      <c r="H45" s="18">
        <f t="shared" si="11"/>
        <v>0</v>
      </c>
      <c r="I45" s="18">
        <f t="shared" si="11"/>
        <v>0</v>
      </c>
      <c r="J45" s="18">
        <f t="shared" si="11"/>
        <v>0</v>
      </c>
      <c r="K45" s="18">
        <f t="shared" si="11"/>
        <v>0</v>
      </c>
      <c r="L45" s="18">
        <f t="shared" si="11"/>
        <v>0</v>
      </c>
      <c r="M45" s="18">
        <f t="shared" si="11"/>
        <v>0</v>
      </c>
      <c r="N45" s="18">
        <f t="shared" si="11"/>
        <v>0</v>
      </c>
      <c r="O45" s="18">
        <f t="shared" si="11"/>
        <v>0</v>
      </c>
      <c r="P45" s="18">
        <f t="shared" si="11"/>
        <v>0</v>
      </c>
      <c r="Q45" s="18">
        <f t="shared" si="11"/>
        <v>0</v>
      </c>
      <c r="R45" s="18">
        <f t="shared" si="11"/>
        <v>0</v>
      </c>
      <c r="S45" s="18">
        <f t="shared" si="11"/>
        <v>0</v>
      </c>
      <c r="T45" s="18">
        <f t="shared" si="11"/>
        <v>0</v>
      </c>
      <c r="U45" s="18"/>
      <c r="V45" s="18"/>
      <c r="W45" s="18"/>
      <c r="X45" s="18">
        <f t="shared" si="11"/>
        <v>0</v>
      </c>
      <c r="Y45" s="18">
        <f t="shared" si="11"/>
        <v>0</v>
      </c>
      <c r="Z45" s="18">
        <f t="shared" si="11"/>
        <v>0</v>
      </c>
      <c r="AA45" s="18">
        <f t="shared" si="11"/>
        <v>0</v>
      </c>
      <c r="AB45" s="18">
        <f t="shared" si="11"/>
        <v>0</v>
      </c>
      <c r="AC45" s="18">
        <f t="shared" si="11"/>
        <v>0</v>
      </c>
      <c r="AD45" s="18">
        <f t="shared" si="11"/>
        <v>0</v>
      </c>
      <c r="AE45" s="18">
        <f t="shared" si="11"/>
        <v>0</v>
      </c>
      <c r="AF45" s="18">
        <f t="shared" si="11"/>
        <v>0</v>
      </c>
      <c r="AG45" s="18">
        <f t="shared" si="11"/>
        <v>0</v>
      </c>
      <c r="AH45" s="18">
        <f t="shared" si="11"/>
        <v>0</v>
      </c>
      <c r="AI45" s="18">
        <f t="shared" si="11"/>
        <v>0</v>
      </c>
      <c r="AJ45" s="18">
        <f t="shared" si="11"/>
        <v>0</v>
      </c>
      <c r="AK45" s="18">
        <f t="shared" si="11"/>
        <v>0</v>
      </c>
      <c r="AL45" s="18">
        <f t="shared" si="11"/>
        <v>0</v>
      </c>
      <c r="AM45" s="18">
        <f t="shared" si="11"/>
        <v>0</v>
      </c>
      <c r="AN45" s="18">
        <f t="shared" si="11"/>
        <v>0</v>
      </c>
      <c r="AO45" s="18">
        <f t="shared" si="11"/>
        <v>0</v>
      </c>
      <c r="AP45" s="18">
        <f t="shared" si="11"/>
        <v>0</v>
      </c>
      <c r="AQ45" s="18">
        <f t="shared" si="11"/>
        <v>0</v>
      </c>
      <c r="AR45" s="18">
        <f t="shared" si="11"/>
        <v>0</v>
      </c>
      <c r="AS45" s="18">
        <f t="shared" si="11"/>
        <v>0</v>
      </c>
      <c r="AT45" s="18">
        <f t="shared" si="11"/>
        <v>0</v>
      </c>
      <c r="AU45" s="18">
        <f t="shared" si="11"/>
        <v>0</v>
      </c>
      <c r="AV45" s="19"/>
      <c r="AW45" s="19"/>
      <c r="AX45" s="19"/>
      <c r="AY45" s="19"/>
      <c r="AZ45" s="19"/>
      <c r="BA45" s="19"/>
      <c r="BB45" s="19"/>
      <c r="BC45" s="19"/>
      <c r="BD45" s="19"/>
      <c r="BE45" s="18">
        <f t="shared" ref="BE45:BE50" si="12">SUM(E45:BD45)</f>
        <v>0</v>
      </c>
      <c r="BF45" s="36"/>
      <c r="BG45" s="36"/>
      <c r="BH45" s="55"/>
      <c r="BI45" s="55"/>
      <c r="BJ45" s="55"/>
      <c r="BM45" s="45"/>
    </row>
    <row r="46" spans="1:65" s="47" customFormat="1" ht="20.100000000000001" customHeight="1" x14ac:dyDescent="0.25">
      <c r="A46" s="154"/>
      <c r="B46" s="117" t="s">
        <v>134</v>
      </c>
      <c r="C46" s="119" t="s">
        <v>221</v>
      </c>
      <c r="D46" s="21" t="s">
        <v>61</v>
      </c>
      <c r="E46" s="22">
        <v>9</v>
      </c>
      <c r="F46" s="22">
        <v>9</v>
      </c>
      <c r="G46" s="22">
        <v>9</v>
      </c>
      <c r="H46" s="22">
        <v>9</v>
      </c>
      <c r="I46" s="22">
        <v>9</v>
      </c>
      <c r="J46" s="22">
        <v>9</v>
      </c>
      <c r="K46" s="22">
        <v>9</v>
      </c>
      <c r="L46" s="22">
        <v>9</v>
      </c>
      <c r="M46" s="22">
        <v>9</v>
      </c>
      <c r="N46" s="22">
        <v>9</v>
      </c>
      <c r="O46" s="22">
        <v>9</v>
      </c>
      <c r="P46" s="22">
        <v>9</v>
      </c>
      <c r="Q46" s="22">
        <v>9</v>
      </c>
      <c r="R46" s="22">
        <v>9</v>
      </c>
      <c r="S46" s="22"/>
      <c r="T46" s="22"/>
      <c r="U46" s="60"/>
      <c r="V46" s="60"/>
      <c r="W46" s="60"/>
      <c r="X46" s="22">
        <v>8</v>
      </c>
      <c r="Y46" s="22">
        <v>8</v>
      </c>
      <c r="Z46" s="22">
        <v>8</v>
      </c>
      <c r="AA46" s="22">
        <v>8</v>
      </c>
      <c r="AB46" s="22">
        <v>8</v>
      </c>
      <c r="AC46" s="22">
        <v>8</v>
      </c>
      <c r="AD46" s="22">
        <v>8</v>
      </c>
      <c r="AE46" s="22">
        <v>8</v>
      </c>
      <c r="AF46" s="22">
        <v>8</v>
      </c>
      <c r="AG46" s="22">
        <v>8</v>
      </c>
      <c r="AH46" s="22">
        <v>8</v>
      </c>
      <c r="AI46" s="69">
        <v>8</v>
      </c>
      <c r="AJ46" s="69"/>
      <c r="AK46" s="69"/>
      <c r="AL46" s="69"/>
      <c r="AM46" s="69"/>
      <c r="AN46" s="69"/>
      <c r="AO46" s="69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3">
        <f t="shared" si="12"/>
        <v>222</v>
      </c>
      <c r="BF46" s="38"/>
      <c r="BG46" s="38"/>
      <c r="BH46" s="55"/>
      <c r="BI46" s="55"/>
      <c r="BJ46" s="55"/>
    </row>
    <row r="47" spans="1:65" s="47" customFormat="1" ht="20.100000000000001" customHeight="1" x14ac:dyDescent="0.25">
      <c r="A47" s="154"/>
      <c r="B47" s="118"/>
      <c r="C47" s="120"/>
      <c r="D47" s="21" t="s">
        <v>62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60"/>
      <c r="T47" s="60"/>
      <c r="U47" s="60"/>
      <c r="V47" s="60"/>
      <c r="W47" s="60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69"/>
      <c r="AJ47" s="69"/>
      <c r="AK47" s="69"/>
      <c r="AL47" s="69"/>
      <c r="AM47" s="69"/>
      <c r="AN47" s="69"/>
      <c r="AO47" s="69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5">
        <f t="shared" si="12"/>
        <v>0</v>
      </c>
      <c r="BF47" s="39"/>
      <c r="BG47" s="39"/>
      <c r="BH47" s="55"/>
      <c r="BI47" s="55"/>
      <c r="BJ47" s="55"/>
    </row>
    <row r="48" spans="1:65" s="47" customFormat="1" ht="20.100000000000001" customHeight="1" x14ac:dyDescent="0.25">
      <c r="A48" s="154"/>
      <c r="B48" s="60" t="s">
        <v>135</v>
      </c>
      <c r="C48" s="59" t="s">
        <v>117</v>
      </c>
      <c r="D48" s="21" t="s">
        <v>61</v>
      </c>
      <c r="E48" s="63"/>
      <c r="F48" s="63"/>
      <c r="G48" s="63"/>
      <c r="H48" s="63"/>
      <c r="I48" s="63"/>
      <c r="J48" s="63"/>
      <c r="K48" s="63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23"/>
      <c r="AC48" s="23"/>
      <c r="AD48" s="26"/>
      <c r="AE48" s="61"/>
      <c r="AF48" s="61"/>
      <c r="AG48" s="61"/>
      <c r="AH48" s="63"/>
      <c r="AI48" s="23"/>
      <c r="AJ48" s="63"/>
      <c r="AK48" s="63"/>
      <c r="AL48" s="66"/>
      <c r="AM48" s="63"/>
      <c r="AN48" s="63"/>
      <c r="AO48" s="63"/>
      <c r="AP48" s="63"/>
      <c r="AQ48" s="63"/>
      <c r="AR48" s="63"/>
      <c r="AS48" s="63">
        <v>36</v>
      </c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2">
        <f t="shared" si="12"/>
        <v>36</v>
      </c>
      <c r="BF48" s="38"/>
      <c r="BG48" s="38"/>
      <c r="BH48" s="55"/>
      <c r="BI48" s="55"/>
      <c r="BJ48" s="55"/>
    </row>
    <row r="49" spans="1:65" s="47" customFormat="1" ht="20.100000000000001" customHeight="1" x14ac:dyDescent="0.25">
      <c r="A49" s="154"/>
      <c r="B49" s="60" t="s">
        <v>136</v>
      </c>
      <c r="C49" s="59" t="s">
        <v>177</v>
      </c>
      <c r="D49" s="21" t="s">
        <v>61</v>
      </c>
      <c r="E49" s="63"/>
      <c r="F49" s="63"/>
      <c r="G49" s="63"/>
      <c r="H49" s="63"/>
      <c r="I49" s="63"/>
      <c r="J49" s="63"/>
      <c r="K49" s="63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0"/>
      <c r="AC49" s="60"/>
      <c r="AD49" s="60"/>
      <c r="AE49" s="61"/>
      <c r="AF49" s="61"/>
      <c r="AG49" s="61"/>
      <c r="AH49" s="63"/>
      <c r="AI49" s="69"/>
      <c r="AJ49" s="63"/>
      <c r="AK49" s="63"/>
      <c r="AL49" s="66"/>
      <c r="AM49" s="63"/>
      <c r="AN49" s="63"/>
      <c r="AO49" s="63"/>
      <c r="AP49" s="63"/>
      <c r="AQ49" s="63"/>
      <c r="AR49" s="63"/>
      <c r="AS49" s="63"/>
      <c r="AT49" s="63">
        <v>36</v>
      </c>
      <c r="AU49" s="63">
        <v>36</v>
      </c>
      <c r="AV49" s="63"/>
      <c r="AW49" s="63"/>
      <c r="AX49" s="63"/>
      <c r="AY49" s="63"/>
      <c r="AZ49" s="63"/>
      <c r="BA49" s="63"/>
      <c r="BB49" s="63"/>
      <c r="BC49" s="63"/>
      <c r="BD49" s="63"/>
      <c r="BE49" s="62">
        <f t="shared" si="12"/>
        <v>72</v>
      </c>
      <c r="BF49" s="38"/>
      <c r="BG49" s="38"/>
      <c r="BH49" s="55"/>
      <c r="BI49" s="55"/>
      <c r="BJ49" s="55"/>
    </row>
    <row r="50" spans="1:65" s="47" customFormat="1" ht="20.100000000000001" customHeight="1" x14ac:dyDescent="0.25">
      <c r="A50" s="154"/>
      <c r="B50" s="60" t="s">
        <v>180</v>
      </c>
      <c r="C50" s="49" t="s">
        <v>179</v>
      </c>
      <c r="D50" s="21"/>
      <c r="E50" s="63"/>
      <c r="F50" s="63"/>
      <c r="G50" s="63"/>
      <c r="H50" s="63"/>
      <c r="I50" s="63"/>
      <c r="J50" s="63"/>
      <c r="K50" s="63"/>
      <c r="L50" s="61"/>
      <c r="M50" s="61"/>
      <c r="N50" s="61"/>
      <c r="O50" s="61"/>
      <c r="P50" s="61"/>
      <c r="Q50" s="61"/>
      <c r="R50" s="61"/>
      <c r="S50" s="61"/>
      <c r="T50" s="61"/>
      <c r="U50" s="61">
        <v>36</v>
      </c>
      <c r="V50" s="61"/>
      <c r="W50" s="61"/>
      <c r="X50" s="61"/>
      <c r="Y50" s="61"/>
      <c r="Z50" s="61"/>
      <c r="AA50" s="61"/>
      <c r="AB50" s="60"/>
      <c r="AC50" s="60"/>
      <c r="AD50" s="60"/>
      <c r="AE50" s="61"/>
      <c r="AF50" s="61"/>
      <c r="AG50" s="61"/>
      <c r="AH50" s="63"/>
      <c r="AI50" s="69"/>
      <c r="AJ50" s="63"/>
      <c r="AK50" s="63"/>
      <c r="AL50" s="66"/>
      <c r="AM50" s="63"/>
      <c r="AN50" s="63"/>
      <c r="AO50" s="63"/>
      <c r="AP50" s="63"/>
      <c r="AQ50" s="63"/>
      <c r="AR50" s="63"/>
      <c r="AS50" s="63"/>
      <c r="AT50" s="63"/>
      <c r="AU50" s="63"/>
      <c r="AV50" s="63">
        <v>36</v>
      </c>
      <c r="AW50" s="63"/>
      <c r="AX50" s="63"/>
      <c r="AY50" s="63"/>
      <c r="AZ50" s="63"/>
      <c r="BA50" s="63"/>
      <c r="BB50" s="63"/>
      <c r="BC50" s="63"/>
      <c r="BD50" s="63"/>
      <c r="BE50" s="62">
        <f t="shared" si="12"/>
        <v>72</v>
      </c>
      <c r="BF50" s="38"/>
      <c r="BG50" s="38"/>
      <c r="BH50" s="55"/>
      <c r="BI50" s="55"/>
      <c r="BJ50" s="55"/>
    </row>
    <row r="51" spans="1:65" s="31" customFormat="1" ht="27.75" customHeight="1" x14ac:dyDescent="0.2">
      <c r="A51" s="154"/>
      <c r="B51" s="156" t="s">
        <v>87</v>
      </c>
      <c r="C51" s="157"/>
      <c r="D51" s="158"/>
      <c r="E51" s="18">
        <f>E8+E20+E24+E28+E50</f>
        <v>36</v>
      </c>
      <c r="F51" s="18">
        <f t="shared" ref="F51:BD51" si="13">F8+F20+F24+F28+F50</f>
        <v>36</v>
      </c>
      <c r="G51" s="18">
        <f t="shared" si="13"/>
        <v>36</v>
      </c>
      <c r="H51" s="18">
        <f t="shared" si="13"/>
        <v>36</v>
      </c>
      <c r="I51" s="18">
        <f t="shared" si="13"/>
        <v>36</v>
      </c>
      <c r="J51" s="18">
        <f t="shared" si="13"/>
        <v>36</v>
      </c>
      <c r="K51" s="18">
        <f t="shared" si="13"/>
        <v>36</v>
      </c>
      <c r="L51" s="18">
        <f t="shared" si="13"/>
        <v>36</v>
      </c>
      <c r="M51" s="18">
        <f t="shared" si="13"/>
        <v>36</v>
      </c>
      <c r="N51" s="18">
        <f t="shared" si="13"/>
        <v>36</v>
      </c>
      <c r="O51" s="18">
        <f t="shared" si="13"/>
        <v>36</v>
      </c>
      <c r="P51" s="18">
        <f t="shared" si="13"/>
        <v>36</v>
      </c>
      <c r="Q51" s="18">
        <f t="shared" si="13"/>
        <v>36</v>
      </c>
      <c r="R51" s="18">
        <f t="shared" si="13"/>
        <v>32</v>
      </c>
      <c r="S51" s="18">
        <f t="shared" si="13"/>
        <v>36</v>
      </c>
      <c r="T51" s="18">
        <f t="shared" si="13"/>
        <v>36</v>
      </c>
      <c r="U51" s="18">
        <f t="shared" si="13"/>
        <v>36</v>
      </c>
      <c r="V51" s="18">
        <f t="shared" si="13"/>
        <v>0</v>
      </c>
      <c r="W51" s="18">
        <f t="shared" si="13"/>
        <v>0</v>
      </c>
      <c r="X51" s="18">
        <f t="shared" si="13"/>
        <v>36</v>
      </c>
      <c r="Y51" s="18">
        <f t="shared" si="13"/>
        <v>36</v>
      </c>
      <c r="Z51" s="18">
        <f t="shared" si="13"/>
        <v>36</v>
      </c>
      <c r="AA51" s="18">
        <f t="shared" si="13"/>
        <v>36</v>
      </c>
      <c r="AB51" s="18">
        <f t="shared" si="13"/>
        <v>36</v>
      </c>
      <c r="AC51" s="18">
        <f t="shared" si="13"/>
        <v>36</v>
      </c>
      <c r="AD51" s="18">
        <f t="shared" si="13"/>
        <v>36</v>
      </c>
      <c r="AE51" s="18">
        <f t="shared" si="13"/>
        <v>36</v>
      </c>
      <c r="AF51" s="18">
        <f t="shared" si="13"/>
        <v>36</v>
      </c>
      <c r="AG51" s="18">
        <f t="shared" si="13"/>
        <v>36</v>
      </c>
      <c r="AH51" s="18">
        <f t="shared" si="13"/>
        <v>36</v>
      </c>
      <c r="AI51" s="18">
        <f t="shared" si="13"/>
        <v>34</v>
      </c>
      <c r="AJ51" s="18">
        <f t="shared" si="13"/>
        <v>36</v>
      </c>
      <c r="AK51" s="18">
        <f t="shared" si="13"/>
        <v>36</v>
      </c>
      <c r="AL51" s="18">
        <f t="shared" si="13"/>
        <v>36</v>
      </c>
      <c r="AM51" s="18">
        <f t="shared" si="13"/>
        <v>36</v>
      </c>
      <c r="AN51" s="18">
        <f t="shared" si="13"/>
        <v>36</v>
      </c>
      <c r="AO51" s="18">
        <f t="shared" si="13"/>
        <v>36</v>
      </c>
      <c r="AP51" s="18">
        <f t="shared" si="13"/>
        <v>36</v>
      </c>
      <c r="AQ51" s="18">
        <f t="shared" si="13"/>
        <v>36</v>
      </c>
      <c r="AR51" s="18">
        <f t="shared" si="13"/>
        <v>36</v>
      </c>
      <c r="AS51" s="18">
        <f t="shared" si="13"/>
        <v>36</v>
      </c>
      <c r="AT51" s="18">
        <f t="shared" si="13"/>
        <v>36</v>
      </c>
      <c r="AU51" s="18">
        <f t="shared" si="13"/>
        <v>36</v>
      </c>
      <c r="AV51" s="18">
        <f t="shared" si="13"/>
        <v>36</v>
      </c>
      <c r="AW51" s="18">
        <f t="shared" si="13"/>
        <v>0</v>
      </c>
      <c r="AX51" s="18">
        <f t="shared" si="13"/>
        <v>0</v>
      </c>
      <c r="AY51" s="18">
        <f t="shared" si="13"/>
        <v>0</v>
      </c>
      <c r="AZ51" s="18">
        <f t="shared" si="13"/>
        <v>0</v>
      </c>
      <c r="BA51" s="18">
        <f t="shared" si="13"/>
        <v>0</v>
      </c>
      <c r="BB51" s="18">
        <f t="shared" si="13"/>
        <v>0</v>
      </c>
      <c r="BC51" s="18">
        <f t="shared" si="13"/>
        <v>0</v>
      </c>
      <c r="BD51" s="18">
        <f t="shared" si="13"/>
        <v>0</v>
      </c>
      <c r="BE51" s="18">
        <f>SUM(E51:BD51)</f>
        <v>1506</v>
      </c>
      <c r="BF51" s="36"/>
      <c r="BG51" s="36"/>
      <c r="BH51" s="55"/>
      <c r="BI51" s="55"/>
      <c r="BJ51" s="55"/>
      <c r="BK51" s="42"/>
      <c r="BL51" s="42"/>
      <c r="BM51" s="32"/>
    </row>
    <row r="52" spans="1:65" s="31" customFormat="1" ht="27" customHeight="1" x14ac:dyDescent="0.2">
      <c r="A52" s="154"/>
      <c r="B52" s="156" t="s">
        <v>88</v>
      </c>
      <c r="C52" s="157"/>
      <c r="D52" s="158"/>
      <c r="E52" s="18">
        <f>E9+E21+E25+E29</f>
        <v>0</v>
      </c>
      <c r="F52" s="18">
        <f t="shared" ref="F52:BD52" si="14">F9+F21+F25+F29</f>
        <v>0</v>
      </c>
      <c r="G52" s="18">
        <f t="shared" si="14"/>
        <v>0</v>
      </c>
      <c r="H52" s="18">
        <f t="shared" si="14"/>
        <v>0</v>
      </c>
      <c r="I52" s="18">
        <f t="shared" si="14"/>
        <v>0</v>
      </c>
      <c r="J52" s="18">
        <f t="shared" si="14"/>
        <v>0</v>
      </c>
      <c r="K52" s="18">
        <f t="shared" si="14"/>
        <v>0</v>
      </c>
      <c r="L52" s="18">
        <f t="shared" si="14"/>
        <v>0</v>
      </c>
      <c r="M52" s="18">
        <f t="shared" si="14"/>
        <v>0</v>
      </c>
      <c r="N52" s="18">
        <f t="shared" si="14"/>
        <v>0</v>
      </c>
      <c r="O52" s="18">
        <f t="shared" si="14"/>
        <v>0</v>
      </c>
      <c r="P52" s="18">
        <f t="shared" si="14"/>
        <v>0</v>
      </c>
      <c r="Q52" s="18">
        <f t="shared" si="14"/>
        <v>0</v>
      </c>
      <c r="R52" s="18">
        <f t="shared" si="14"/>
        <v>4</v>
      </c>
      <c r="S52" s="18">
        <f t="shared" si="14"/>
        <v>0</v>
      </c>
      <c r="T52" s="18">
        <f t="shared" si="14"/>
        <v>0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 t="shared" si="14"/>
        <v>0</v>
      </c>
      <c r="AA52" s="18">
        <f t="shared" si="14"/>
        <v>0</v>
      </c>
      <c r="AB52" s="18">
        <f t="shared" si="14"/>
        <v>0</v>
      </c>
      <c r="AC52" s="18">
        <f t="shared" si="14"/>
        <v>0</v>
      </c>
      <c r="AD52" s="18">
        <f t="shared" si="14"/>
        <v>0</v>
      </c>
      <c r="AE52" s="18">
        <f t="shared" si="14"/>
        <v>0</v>
      </c>
      <c r="AF52" s="18">
        <f t="shared" si="14"/>
        <v>0</v>
      </c>
      <c r="AG52" s="18">
        <f t="shared" si="14"/>
        <v>0</v>
      </c>
      <c r="AH52" s="18">
        <f t="shared" si="14"/>
        <v>0</v>
      </c>
      <c r="AI52" s="18">
        <f t="shared" si="14"/>
        <v>2</v>
      </c>
      <c r="AJ52" s="18">
        <f t="shared" si="14"/>
        <v>0</v>
      </c>
      <c r="AK52" s="18">
        <f t="shared" si="14"/>
        <v>0</v>
      </c>
      <c r="AL52" s="18">
        <f t="shared" si="14"/>
        <v>0</v>
      </c>
      <c r="AM52" s="18">
        <f t="shared" si="14"/>
        <v>0</v>
      </c>
      <c r="AN52" s="18">
        <f t="shared" si="14"/>
        <v>0</v>
      </c>
      <c r="AO52" s="18">
        <f t="shared" si="14"/>
        <v>0</v>
      </c>
      <c r="AP52" s="18">
        <f t="shared" si="14"/>
        <v>0</v>
      </c>
      <c r="AQ52" s="18">
        <f t="shared" si="14"/>
        <v>0</v>
      </c>
      <c r="AR52" s="18">
        <f t="shared" si="14"/>
        <v>0</v>
      </c>
      <c r="AS52" s="18">
        <f t="shared" si="14"/>
        <v>0</v>
      </c>
      <c r="AT52" s="18">
        <f t="shared" si="14"/>
        <v>0</v>
      </c>
      <c r="AU52" s="18">
        <f t="shared" si="14"/>
        <v>0</v>
      </c>
      <c r="AV52" s="18">
        <f t="shared" si="14"/>
        <v>0</v>
      </c>
      <c r="AW52" s="18">
        <f t="shared" si="14"/>
        <v>0</v>
      </c>
      <c r="AX52" s="18">
        <f t="shared" si="14"/>
        <v>0</v>
      </c>
      <c r="AY52" s="18">
        <f t="shared" si="14"/>
        <v>0</v>
      </c>
      <c r="AZ52" s="18">
        <f t="shared" si="14"/>
        <v>0</v>
      </c>
      <c r="BA52" s="18">
        <f t="shared" si="14"/>
        <v>0</v>
      </c>
      <c r="BB52" s="18">
        <f t="shared" si="14"/>
        <v>0</v>
      </c>
      <c r="BC52" s="18">
        <f t="shared" si="14"/>
        <v>0</v>
      </c>
      <c r="BD52" s="18">
        <f t="shared" si="14"/>
        <v>0</v>
      </c>
      <c r="BE52" s="18">
        <f t="shared" ref="BE52:BE53" si="15">SUM(E52:BD52)</f>
        <v>6</v>
      </c>
      <c r="BF52" s="36"/>
      <c r="BG52" s="36"/>
      <c r="BH52" s="55"/>
      <c r="BI52" s="55"/>
      <c r="BJ52" s="55"/>
      <c r="BK52" s="42"/>
      <c r="BL52" s="42"/>
      <c r="BM52" s="32"/>
    </row>
    <row r="53" spans="1:65" s="31" customFormat="1" ht="18.75" customHeight="1" x14ac:dyDescent="0.2">
      <c r="A53" s="155"/>
      <c r="B53" s="159" t="s">
        <v>89</v>
      </c>
      <c r="C53" s="159"/>
      <c r="D53" s="159"/>
      <c r="E53" s="19">
        <f>E51+E52</f>
        <v>36</v>
      </c>
      <c r="F53" s="19">
        <f t="shared" ref="F53:BD53" si="16">F51+F52</f>
        <v>36</v>
      </c>
      <c r="G53" s="19">
        <f t="shared" si="16"/>
        <v>36</v>
      </c>
      <c r="H53" s="19">
        <f t="shared" si="16"/>
        <v>36</v>
      </c>
      <c r="I53" s="19">
        <f t="shared" si="16"/>
        <v>36</v>
      </c>
      <c r="J53" s="19">
        <f t="shared" si="16"/>
        <v>36</v>
      </c>
      <c r="K53" s="19">
        <f t="shared" si="16"/>
        <v>36</v>
      </c>
      <c r="L53" s="19">
        <f t="shared" si="16"/>
        <v>36</v>
      </c>
      <c r="M53" s="19">
        <f t="shared" si="16"/>
        <v>36</v>
      </c>
      <c r="N53" s="19">
        <f t="shared" si="16"/>
        <v>36</v>
      </c>
      <c r="O53" s="19">
        <f t="shared" si="16"/>
        <v>36</v>
      </c>
      <c r="P53" s="19">
        <f t="shared" si="16"/>
        <v>36</v>
      </c>
      <c r="Q53" s="19">
        <f t="shared" si="16"/>
        <v>36</v>
      </c>
      <c r="R53" s="19">
        <f t="shared" si="16"/>
        <v>36</v>
      </c>
      <c r="S53" s="19">
        <f t="shared" si="16"/>
        <v>36</v>
      </c>
      <c r="T53" s="19">
        <f t="shared" si="16"/>
        <v>36</v>
      </c>
      <c r="U53" s="19">
        <f t="shared" si="16"/>
        <v>36</v>
      </c>
      <c r="V53" s="19">
        <f t="shared" si="16"/>
        <v>0</v>
      </c>
      <c r="W53" s="19">
        <f t="shared" si="16"/>
        <v>0</v>
      </c>
      <c r="X53" s="19">
        <f t="shared" si="16"/>
        <v>36</v>
      </c>
      <c r="Y53" s="19">
        <f t="shared" si="16"/>
        <v>36</v>
      </c>
      <c r="Z53" s="19">
        <f t="shared" si="16"/>
        <v>36</v>
      </c>
      <c r="AA53" s="19">
        <f t="shared" si="16"/>
        <v>36</v>
      </c>
      <c r="AB53" s="19">
        <f t="shared" si="16"/>
        <v>36</v>
      </c>
      <c r="AC53" s="19">
        <f t="shared" si="16"/>
        <v>36</v>
      </c>
      <c r="AD53" s="19">
        <f t="shared" si="16"/>
        <v>36</v>
      </c>
      <c r="AE53" s="19">
        <f t="shared" si="16"/>
        <v>36</v>
      </c>
      <c r="AF53" s="19">
        <f t="shared" si="16"/>
        <v>36</v>
      </c>
      <c r="AG53" s="19">
        <f t="shared" si="16"/>
        <v>36</v>
      </c>
      <c r="AH53" s="19">
        <f t="shared" si="16"/>
        <v>36</v>
      </c>
      <c r="AI53" s="19">
        <f t="shared" si="16"/>
        <v>36</v>
      </c>
      <c r="AJ53" s="19">
        <f t="shared" si="16"/>
        <v>36</v>
      </c>
      <c r="AK53" s="19">
        <f t="shared" si="16"/>
        <v>36</v>
      </c>
      <c r="AL53" s="19">
        <f t="shared" si="16"/>
        <v>36</v>
      </c>
      <c r="AM53" s="19">
        <f t="shared" si="16"/>
        <v>36</v>
      </c>
      <c r="AN53" s="19">
        <f t="shared" si="16"/>
        <v>36</v>
      </c>
      <c r="AO53" s="19">
        <f t="shared" si="16"/>
        <v>36</v>
      </c>
      <c r="AP53" s="19">
        <f t="shared" si="16"/>
        <v>36</v>
      </c>
      <c r="AQ53" s="19">
        <f t="shared" si="16"/>
        <v>36</v>
      </c>
      <c r="AR53" s="19">
        <f t="shared" si="16"/>
        <v>36</v>
      </c>
      <c r="AS53" s="19">
        <f t="shared" si="16"/>
        <v>36</v>
      </c>
      <c r="AT53" s="19">
        <f t="shared" si="16"/>
        <v>36</v>
      </c>
      <c r="AU53" s="19">
        <f t="shared" si="16"/>
        <v>36</v>
      </c>
      <c r="AV53" s="19">
        <f t="shared" si="16"/>
        <v>36</v>
      </c>
      <c r="AW53" s="19">
        <f t="shared" si="16"/>
        <v>0</v>
      </c>
      <c r="AX53" s="19">
        <f t="shared" si="16"/>
        <v>0</v>
      </c>
      <c r="AY53" s="19">
        <f t="shared" si="16"/>
        <v>0</v>
      </c>
      <c r="AZ53" s="19">
        <f t="shared" si="16"/>
        <v>0</v>
      </c>
      <c r="BA53" s="19">
        <f t="shared" si="16"/>
        <v>0</v>
      </c>
      <c r="BB53" s="19">
        <f t="shared" si="16"/>
        <v>0</v>
      </c>
      <c r="BC53" s="19">
        <f t="shared" si="16"/>
        <v>0</v>
      </c>
      <c r="BD53" s="19">
        <f t="shared" si="16"/>
        <v>0</v>
      </c>
      <c r="BE53" s="18">
        <f t="shared" si="15"/>
        <v>1512</v>
      </c>
      <c r="BF53" s="36"/>
      <c r="BG53" s="36"/>
      <c r="BH53" s="55"/>
      <c r="BI53" s="55"/>
      <c r="BJ53" s="55"/>
      <c r="BK53" s="42"/>
      <c r="BL53" s="32"/>
      <c r="BM53" s="32"/>
    </row>
    <row r="54" spans="1:65" x14ac:dyDescent="0.25">
      <c r="BH54" s="56"/>
      <c r="BI54" s="56"/>
      <c r="BJ54" s="56"/>
      <c r="BL54" s="32"/>
      <c r="BM54" s="32"/>
    </row>
    <row r="55" spans="1:65" ht="20.25" customHeight="1" x14ac:dyDescent="0.3">
      <c r="BE55" s="108"/>
      <c r="BH55" s="52"/>
      <c r="BI55" s="52"/>
      <c r="BJ55" s="52"/>
      <c r="BL55" s="43"/>
    </row>
    <row r="56" spans="1:65" x14ac:dyDescent="0.25">
      <c r="BH56" s="48"/>
    </row>
    <row r="57" spans="1:65" x14ac:dyDescent="0.25">
      <c r="BH57" s="48"/>
    </row>
    <row r="58" spans="1:65" x14ac:dyDescent="0.25">
      <c r="BH58" s="48"/>
    </row>
    <row r="59" spans="1:65" x14ac:dyDescent="0.25">
      <c r="BE59" s="108"/>
    </row>
    <row r="65" spans="57:65" x14ac:dyDescent="0.25">
      <c r="BE65" s="45"/>
      <c r="BF65" s="47"/>
      <c r="BG65" s="47"/>
      <c r="BM65" s="45"/>
    </row>
    <row r="66" spans="57:65" x14ac:dyDescent="0.25">
      <c r="BE66" s="45"/>
      <c r="BF66" s="47"/>
      <c r="BG66" s="47"/>
      <c r="BM66" s="45"/>
    </row>
  </sheetData>
  <mergeCells count="70">
    <mergeCell ref="B34:B35"/>
    <mergeCell ref="B44:B45"/>
    <mergeCell ref="C44:C45"/>
    <mergeCell ref="B12:B13"/>
    <mergeCell ref="C12:C13"/>
    <mergeCell ref="B20:B21"/>
    <mergeCell ref="C20:C21"/>
    <mergeCell ref="B22:B23"/>
    <mergeCell ref="C22:C23"/>
    <mergeCell ref="C34:C35"/>
    <mergeCell ref="B14:B15"/>
    <mergeCell ref="C14:C15"/>
    <mergeCell ref="B16:B17"/>
    <mergeCell ref="C16:C17"/>
    <mergeCell ref="B18:B19"/>
    <mergeCell ref="C18:C19"/>
    <mergeCell ref="B32:B33"/>
    <mergeCell ref="C32:C33"/>
    <mergeCell ref="B24:B25"/>
    <mergeCell ref="C24:C25"/>
    <mergeCell ref="B26:B27"/>
    <mergeCell ref="C26:C27"/>
    <mergeCell ref="AS2:AU2"/>
    <mergeCell ref="B28:B29"/>
    <mergeCell ref="C28:C29"/>
    <mergeCell ref="B30:B31"/>
    <mergeCell ref="C30:C31"/>
    <mergeCell ref="AA2:AD2"/>
    <mergeCell ref="I2:I3"/>
    <mergeCell ref="J2:L2"/>
    <mergeCell ref="M2:M3"/>
    <mergeCell ref="N2:Q2"/>
    <mergeCell ref="R2:U2"/>
    <mergeCell ref="AW2:AY2"/>
    <mergeCell ref="AZ2:AZ3"/>
    <mergeCell ref="BA2:BD2"/>
    <mergeCell ref="BE2:BE7"/>
    <mergeCell ref="E4:BD4"/>
    <mergeCell ref="E6:BD6"/>
    <mergeCell ref="AI2:AI3"/>
    <mergeCell ref="AJ2:AL2"/>
    <mergeCell ref="AM2:AM3"/>
    <mergeCell ref="AN2:AQ2"/>
    <mergeCell ref="AV2:AV3"/>
    <mergeCell ref="V2:V3"/>
    <mergeCell ref="W2:Y2"/>
    <mergeCell ref="Z2:Z3"/>
    <mergeCell ref="AR2:AR3"/>
    <mergeCell ref="AE2:AH2"/>
    <mergeCell ref="A2:A7"/>
    <mergeCell ref="B2:B7"/>
    <mergeCell ref="C2:C7"/>
    <mergeCell ref="D2:D7"/>
    <mergeCell ref="E2:H2"/>
    <mergeCell ref="A8:A53"/>
    <mergeCell ref="B38:B39"/>
    <mergeCell ref="C38:C39"/>
    <mergeCell ref="B46:B47"/>
    <mergeCell ref="C46:C47"/>
    <mergeCell ref="B51:D51"/>
    <mergeCell ref="B52:D52"/>
    <mergeCell ref="B53:D53"/>
    <mergeCell ref="B40:B41"/>
    <mergeCell ref="C40:C41"/>
    <mergeCell ref="B42:B43"/>
    <mergeCell ref="C42:C43"/>
    <mergeCell ref="B8:B9"/>
    <mergeCell ref="C8:C9"/>
    <mergeCell ref="B10:B11"/>
    <mergeCell ref="C10:C11"/>
  </mergeCells>
  <pageMargins left="0.7" right="0.7" top="0.75" bottom="0.75" header="0.3" footer="0.3"/>
  <pageSetup paperSize="9" scale="4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8"/>
  <sheetViews>
    <sheetView zoomScale="80" zoomScaleNormal="80" workbookViewId="0"/>
  </sheetViews>
  <sheetFormatPr defaultColWidth="8.85546875" defaultRowHeight="15" x14ac:dyDescent="0.25"/>
  <cols>
    <col min="1" max="1" width="4" style="45" customWidth="1"/>
    <col min="2" max="2" width="8.28515625" style="45" customWidth="1"/>
    <col min="3" max="3" width="28.85546875" style="45" customWidth="1"/>
    <col min="4" max="4" width="6.140625" style="45" customWidth="1"/>
    <col min="5" max="56" width="4.7109375" style="45" customWidth="1"/>
    <col min="57" max="57" width="9.85546875" style="31" customWidth="1"/>
    <col min="58" max="58" width="5.85546875" style="32" customWidth="1"/>
    <col min="59" max="59" width="7.42578125" style="32" customWidth="1"/>
    <col min="60" max="60" width="12.140625" style="47" customWidth="1"/>
    <col min="61" max="61" width="9" style="47" customWidth="1"/>
    <col min="62" max="62" width="12" style="47" customWidth="1"/>
    <col min="63" max="65" width="8.85546875" style="47"/>
    <col min="66" max="16384" width="8.85546875" style="45"/>
  </cols>
  <sheetData>
    <row r="1" spans="1:65" ht="41.25" customHeight="1" x14ac:dyDescent="0.25"/>
    <row r="2" spans="1:65" ht="74.25" customHeight="1" x14ac:dyDescent="0.25">
      <c r="A2" s="147" t="s">
        <v>8</v>
      </c>
      <c r="B2" s="147" t="s">
        <v>9</v>
      </c>
      <c r="C2" s="147" t="s">
        <v>10</v>
      </c>
      <c r="D2" s="147" t="s">
        <v>11</v>
      </c>
      <c r="E2" s="150" t="s">
        <v>12</v>
      </c>
      <c r="F2" s="151"/>
      <c r="G2" s="151"/>
      <c r="H2" s="152"/>
      <c r="I2" s="132" t="s">
        <v>13</v>
      </c>
      <c r="J2" s="127" t="s">
        <v>14</v>
      </c>
      <c r="K2" s="128"/>
      <c r="L2" s="129"/>
      <c r="M2" s="132" t="s">
        <v>15</v>
      </c>
      <c r="N2" s="127" t="s">
        <v>16</v>
      </c>
      <c r="O2" s="128"/>
      <c r="P2" s="128"/>
      <c r="Q2" s="129"/>
      <c r="R2" s="150" t="s">
        <v>17</v>
      </c>
      <c r="S2" s="151"/>
      <c r="T2" s="151"/>
      <c r="U2" s="152"/>
      <c r="V2" s="132" t="s">
        <v>18</v>
      </c>
      <c r="W2" s="127" t="s">
        <v>19</v>
      </c>
      <c r="X2" s="128"/>
      <c r="Y2" s="129"/>
      <c r="Z2" s="140" t="s">
        <v>20</v>
      </c>
      <c r="AA2" s="127" t="s">
        <v>21</v>
      </c>
      <c r="AB2" s="128"/>
      <c r="AC2" s="128"/>
      <c r="AD2" s="129"/>
      <c r="AE2" s="127" t="s">
        <v>23</v>
      </c>
      <c r="AF2" s="128"/>
      <c r="AG2" s="128"/>
      <c r="AH2" s="129"/>
      <c r="AI2" s="132" t="s">
        <v>119</v>
      </c>
      <c r="AJ2" s="127" t="s">
        <v>25</v>
      </c>
      <c r="AK2" s="128"/>
      <c r="AL2" s="129"/>
      <c r="AM2" s="132" t="s">
        <v>120</v>
      </c>
      <c r="AN2" s="127" t="s">
        <v>27</v>
      </c>
      <c r="AO2" s="128"/>
      <c r="AP2" s="128"/>
      <c r="AQ2" s="129"/>
      <c r="AR2" s="132" t="s">
        <v>121</v>
      </c>
      <c r="AS2" s="127" t="s">
        <v>28</v>
      </c>
      <c r="AT2" s="128"/>
      <c r="AU2" s="129"/>
      <c r="AV2" s="132" t="s">
        <v>122</v>
      </c>
      <c r="AW2" s="127" t="s">
        <v>30</v>
      </c>
      <c r="AX2" s="128"/>
      <c r="AY2" s="129"/>
      <c r="AZ2" s="132" t="s">
        <v>123</v>
      </c>
      <c r="BA2" s="127" t="s">
        <v>32</v>
      </c>
      <c r="BB2" s="128"/>
      <c r="BC2" s="128"/>
      <c r="BD2" s="129"/>
      <c r="BE2" s="134" t="s">
        <v>33</v>
      </c>
      <c r="BF2" s="33"/>
      <c r="BG2" s="33"/>
    </row>
    <row r="3" spans="1:65" ht="30" customHeight="1" x14ac:dyDescent="0.25">
      <c r="A3" s="148"/>
      <c r="B3" s="148"/>
      <c r="C3" s="148"/>
      <c r="D3" s="148"/>
      <c r="E3" s="10" t="s">
        <v>34</v>
      </c>
      <c r="F3" s="10" t="s">
        <v>35</v>
      </c>
      <c r="G3" s="10" t="s">
        <v>36</v>
      </c>
      <c r="H3" s="10" t="s">
        <v>37</v>
      </c>
      <c r="I3" s="133"/>
      <c r="J3" s="11" t="s">
        <v>38</v>
      </c>
      <c r="K3" s="11" t="s">
        <v>39</v>
      </c>
      <c r="L3" s="10" t="s">
        <v>40</v>
      </c>
      <c r="M3" s="133"/>
      <c r="N3" s="11" t="s">
        <v>41</v>
      </c>
      <c r="O3" s="10" t="s">
        <v>42</v>
      </c>
      <c r="P3" s="10" t="s">
        <v>43</v>
      </c>
      <c r="Q3" s="10" t="s">
        <v>44</v>
      </c>
      <c r="R3" s="10" t="s">
        <v>34</v>
      </c>
      <c r="S3" s="10" t="s">
        <v>35</v>
      </c>
      <c r="T3" s="10" t="s">
        <v>36</v>
      </c>
      <c r="U3" s="10" t="s">
        <v>37</v>
      </c>
      <c r="V3" s="133"/>
      <c r="W3" s="10" t="s">
        <v>45</v>
      </c>
      <c r="X3" s="10" t="s">
        <v>46</v>
      </c>
      <c r="Y3" s="10" t="s">
        <v>47</v>
      </c>
      <c r="Z3" s="141"/>
      <c r="AA3" s="10" t="s">
        <v>48</v>
      </c>
      <c r="AB3" s="10" t="s">
        <v>49</v>
      </c>
      <c r="AC3" s="10" t="s">
        <v>50</v>
      </c>
      <c r="AD3" s="10" t="s">
        <v>51</v>
      </c>
      <c r="AE3" s="12" t="s">
        <v>34</v>
      </c>
      <c r="AF3" s="12" t="s">
        <v>35</v>
      </c>
      <c r="AG3" s="10" t="s">
        <v>36</v>
      </c>
      <c r="AH3" s="10" t="s">
        <v>37</v>
      </c>
      <c r="AI3" s="133"/>
      <c r="AJ3" s="10" t="s">
        <v>45</v>
      </c>
      <c r="AK3" s="11" t="s">
        <v>46</v>
      </c>
      <c r="AL3" s="11" t="s">
        <v>47</v>
      </c>
      <c r="AM3" s="133"/>
      <c r="AN3" s="10" t="s">
        <v>41</v>
      </c>
      <c r="AO3" s="11" t="s">
        <v>42</v>
      </c>
      <c r="AP3" s="11" t="s">
        <v>43</v>
      </c>
      <c r="AQ3" s="12" t="s">
        <v>44</v>
      </c>
      <c r="AR3" s="133"/>
      <c r="AS3" s="11" t="s">
        <v>124</v>
      </c>
      <c r="AT3" s="10" t="s">
        <v>125</v>
      </c>
      <c r="AU3" s="10" t="s">
        <v>126</v>
      </c>
      <c r="AV3" s="133"/>
      <c r="AW3" s="10" t="s">
        <v>45</v>
      </c>
      <c r="AX3" s="10" t="s">
        <v>46</v>
      </c>
      <c r="AY3" s="10" t="s">
        <v>47</v>
      </c>
      <c r="AZ3" s="133"/>
      <c r="BA3" s="10" t="s">
        <v>48</v>
      </c>
      <c r="BB3" s="10" t="s">
        <v>49</v>
      </c>
      <c r="BC3" s="10" t="s">
        <v>50</v>
      </c>
      <c r="BD3" s="10" t="s">
        <v>127</v>
      </c>
      <c r="BE3" s="135"/>
      <c r="BF3" s="33"/>
      <c r="BG3" s="33"/>
    </row>
    <row r="4" spans="1:65" x14ac:dyDescent="0.25">
      <c r="A4" s="148"/>
      <c r="B4" s="148"/>
      <c r="C4" s="148"/>
      <c r="D4" s="148"/>
      <c r="E4" s="160" t="s">
        <v>90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35"/>
      <c r="BF4" s="33"/>
      <c r="BG4" s="33"/>
    </row>
    <row r="5" spans="1:65" x14ac:dyDescent="0.25">
      <c r="A5" s="148"/>
      <c r="B5" s="148"/>
      <c r="C5" s="148"/>
      <c r="D5" s="148"/>
      <c r="E5" s="41">
        <v>35</v>
      </c>
      <c r="F5" s="41">
        <v>36</v>
      </c>
      <c r="G5" s="41">
        <v>37</v>
      </c>
      <c r="H5" s="41">
        <v>38</v>
      </c>
      <c r="I5" s="41">
        <v>39</v>
      </c>
      <c r="J5" s="41">
        <v>40</v>
      </c>
      <c r="K5" s="41">
        <v>41</v>
      </c>
      <c r="L5" s="41">
        <v>42</v>
      </c>
      <c r="M5" s="41">
        <v>43</v>
      </c>
      <c r="N5" s="41">
        <v>44</v>
      </c>
      <c r="O5" s="41">
        <v>45</v>
      </c>
      <c r="P5" s="41">
        <v>46</v>
      </c>
      <c r="Q5" s="41">
        <v>47</v>
      </c>
      <c r="R5" s="41">
        <v>48</v>
      </c>
      <c r="S5" s="41">
        <v>49</v>
      </c>
      <c r="T5" s="41">
        <v>50</v>
      </c>
      <c r="U5" s="41">
        <v>51</v>
      </c>
      <c r="V5" s="41">
        <v>52</v>
      </c>
      <c r="W5" s="41">
        <v>1</v>
      </c>
      <c r="X5" s="41">
        <v>2</v>
      </c>
      <c r="Y5" s="41">
        <v>3</v>
      </c>
      <c r="Z5" s="41">
        <v>4</v>
      </c>
      <c r="AA5" s="41">
        <v>5</v>
      </c>
      <c r="AB5" s="41">
        <v>6</v>
      </c>
      <c r="AC5" s="41">
        <v>7</v>
      </c>
      <c r="AD5" s="41">
        <v>8</v>
      </c>
      <c r="AE5" s="41">
        <v>9</v>
      </c>
      <c r="AF5" s="41">
        <v>10</v>
      </c>
      <c r="AG5" s="41">
        <v>11</v>
      </c>
      <c r="AH5" s="41">
        <v>12</v>
      </c>
      <c r="AI5" s="41">
        <v>13</v>
      </c>
      <c r="AJ5" s="41">
        <v>14</v>
      </c>
      <c r="AK5" s="41">
        <v>15</v>
      </c>
      <c r="AL5" s="41">
        <v>16</v>
      </c>
      <c r="AM5" s="41">
        <v>17</v>
      </c>
      <c r="AN5" s="41">
        <v>18</v>
      </c>
      <c r="AO5" s="41">
        <v>19</v>
      </c>
      <c r="AP5" s="41">
        <v>20</v>
      </c>
      <c r="AQ5" s="41">
        <v>21</v>
      </c>
      <c r="AR5" s="41">
        <v>22</v>
      </c>
      <c r="AS5" s="41">
        <v>23</v>
      </c>
      <c r="AT5" s="41">
        <v>24</v>
      </c>
      <c r="AU5" s="41">
        <v>25</v>
      </c>
      <c r="AV5" s="41">
        <v>26</v>
      </c>
      <c r="AW5" s="41">
        <v>27</v>
      </c>
      <c r="AX5" s="41">
        <v>28</v>
      </c>
      <c r="AY5" s="41">
        <v>29</v>
      </c>
      <c r="AZ5" s="41">
        <v>30</v>
      </c>
      <c r="BA5" s="41">
        <v>31</v>
      </c>
      <c r="BB5" s="41">
        <v>32</v>
      </c>
      <c r="BC5" s="41">
        <v>33</v>
      </c>
      <c r="BD5" s="41">
        <v>34</v>
      </c>
      <c r="BE5" s="135"/>
      <c r="BF5" s="33"/>
      <c r="BG5" s="33"/>
    </row>
    <row r="6" spans="1:65" x14ac:dyDescent="0.25">
      <c r="A6" s="148"/>
      <c r="B6" s="148"/>
      <c r="C6" s="148"/>
      <c r="D6" s="148"/>
      <c r="E6" s="162" t="s">
        <v>91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35"/>
      <c r="BF6" s="33"/>
      <c r="BG6" s="33"/>
    </row>
    <row r="7" spans="1:65" ht="18.75" customHeight="1" x14ac:dyDescent="0.25">
      <c r="A7" s="149"/>
      <c r="B7" s="149"/>
      <c r="C7" s="149"/>
      <c r="D7" s="149"/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  <c r="Q7" s="37">
        <v>13</v>
      </c>
      <c r="R7" s="37">
        <v>14</v>
      </c>
      <c r="S7" s="37">
        <v>15</v>
      </c>
      <c r="T7" s="37">
        <v>16</v>
      </c>
      <c r="U7" s="37">
        <v>17</v>
      </c>
      <c r="V7" s="37">
        <v>18</v>
      </c>
      <c r="W7" s="37">
        <v>19</v>
      </c>
      <c r="X7" s="37">
        <v>20</v>
      </c>
      <c r="Y7" s="37">
        <v>21</v>
      </c>
      <c r="Z7" s="37">
        <v>22</v>
      </c>
      <c r="AA7" s="37">
        <v>23</v>
      </c>
      <c r="AB7" s="37">
        <v>24</v>
      </c>
      <c r="AC7" s="37">
        <v>25</v>
      </c>
      <c r="AD7" s="37">
        <v>26</v>
      </c>
      <c r="AE7" s="37">
        <v>27</v>
      </c>
      <c r="AF7" s="37">
        <v>28</v>
      </c>
      <c r="AG7" s="37">
        <v>29</v>
      </c>
      <c r="AH7" s="37">
        <v>30</v>
      </c>
      <c r="AI7" s="37">
        <v>31</v>
      </c>
      <c r="AJ7" s="37">
        <v>32</v>
      </c>
      <c r="AK7" s="37">
        <v>33</v>
      </c>
      <c r="AL7" s="37">
        <v>34</v>
      </c>
      <c r="AM7" s="37">
        <v>35</v>
      </c>
      <c r="AN7" s="37">
        <v>36</v>
      </c>
      <c r="AO7" s="37">
        <v>37</v>
      </c>
      <c r="AP7" s="37">
        <v>38</v>
      </c>
      <c r="AQ7" s="37">
        <v>39</v>
      </c>
      <c r="AR7" s="37">
        <v>40</v>
      </c>
      <c r="AS7" s="37">
        <v>41</v>
      </c>
      <c r="AT7" s="37">
        <v>42</v>
      </c>
      <c r="AU7" s="37">
        <v>43</v>
      </c>
      <c r="AV7" s="37">
        <v>44</v>
      </c>
      <c r="AW7" s="37">
        <v>45</v>
      </c>
      <c r="AX7" s="37">
        <v>46</v>
      </c>
      <c r="AY7" s="37">
        <v>47</v>
      </c>
      <c r="AZ7" s="41">
        <v>48</v>
      </c>
      <c r="BA7" s="41">
        <v>49</v>
      </c>
      <c r="BB7" s="41">
        <v>50</v>
      </c>
      <c r="BC7" s="41">
        <v>51</v>
      </c>
      <c r="BD7" s="41">
        <v>52</v>
      </c>
      <c r="BE7" s="136"/>
      <c r="BF7" s="33"/>
      <c r="BG7" s="33"/>
    </row>
    <row r="8" spans="1:65" s="31" customFormat="1" ht="30" customHeight="1" x14ac:dyDescent="0.2">
      <c r="A8" s="154" t="s">
        <v>230</v>
      </c>
      <c r="B8" s="143" t="s">
        <v>94</v>
      </c>
      <c r="C8" s="143" t="s">
        <v>166</v>
      </c>
      <c r="D8" s="29" t="s">
        <v>61</v>
      </c>
      <c r="E8" s="19">
        <f>E10+E12</f>
        <v>4</v>
      </c>
      <c r="F8" s="19">
        <f t="shared" ref="F8:AU9" si="0">F10+F12</f>
        <v>4</v>
      </c>
      <c r="G8" s="19">
        <f t="shared" si="0"/>
        <v>4</v>
      </c>
      <c r="H8" s="19">
        <f t="shared" si="0"/>
        <v>4</v>
      </c>
      <c r="I8" s="19">
        <f t="shared" si="0"/>
        <v>4</v>
      </c>
      <c r="J8" s="19">
        <f t="shared" si="0"/>
        <v>4</v>
      </c>
      <c r="K8" s="19">
        <f t="shared" si="0"/>
        <v>4</v>
      </c>
      <c r="L8" s="19">
        <f t="shared" si="0"/>
        <v>4</v>
      </c>
      <c r="M8" s="19">
        <f t="shared" si="0"/>
        <v>4</v>
      </c>
      <c r="N8" s="19">
        <f t="shared" si="0"/>
        <v>4</v>
      </c>
      <c r="O8" s="19">
        <f t="shared" si="0"/>
        <v>4</v>
      </c>
      <c r="P8" s="19">
        <f t="shared" si="0"/>
        <v>4</v>
      </c>
      <c r="Q8" s="19">
        <f t="shared" si="0"/>
        <v>4</v>
      </c>
      <c r="R8" s="19">
        <f t="shared" si="0"/>
        <v>4</v>
      </c>
      <c r="S8" s="19">
        <f t="shared" si="0"/>
        <v>4</v>
      </c>
      <c r="T8" s="19">
        <f t="shared" si="0"/>
        <v>4</v>
      </c>
      <c r="U8" s="19">
        <f t="shared" si="0"/>
        <v>4</v>
      </c>
      <c r="V8" s="19"/>
      <c r="W8" s="19"/>
      <c r="X8" s="19">
        <f t="shared" si="0"/>
        <v>6</v>
      </c>
      <c r="Y8" s="19">
        <f t="shared" si="0"/>
        <v>6</v>
      </c>
      <c r="Z8" s="19">
        <f t="shared" si="0"/>
        <v>6</v>
      </c>
      <c r="AA8" s="19">
        <f t="shared" si="0"/>
        <v>6</v>
      </c>
      <c r="AB8" s="19">
        <f t="shared" si="0"/>
        <v>6</v>
      </c>
      <c r="AC8" s="19">
        <f t="shared" si="0"/>
        <v>0</v>
      </c>
      <c r="AD8" s="19">
        <f t="shared" si="0"/>
        <v>0</v>
      </c>
      <c r="AE8" s="19">
        <f t="shared" si="0"/>
        <v>0</v>
      </c>
      <c r="AF8" s="19">
        <f t="shared" si="0"/>
        <v>0</v>
      </c>
      <c r="AG8" s="19">
        <f t="shared" si="0"/>
        <v>0</v>
      </c>
      <c r="AH8" s="19">
        <f t="shared" si="0"/>
        <v>0</v>
      </c>
      <c r="AI8" s="19">
        <f t="shared" si="0"/>
        <v>0</v>
      </c>
      <c r="AJ8" s="19">
        <f t="shared" si="0"/>
        <v>0</v>
      </c>
      <c r="AK8" s="19">
        <f t="shared" si="0"/>
        <v>0</v>
      </c>
      <c r="AL8" s="19">
        <f t="shared" si="0"/>
        <v>0</v>
      </c>
      <c r="AM8" s="19">
        <f t="shared" si="0"/>
        <v>0</v>
      </c>
      <c r="AN8" s="19">
        <f t="shared" si="0"/>
        <v>0</v>
      </c>
      <c r="AO8" s="19">
        <f t="shared" si="0"/>
        <v>0</v>
      </c>
      <c r="AP8" s="19">
        <f t="shared" si="0"/>
        <v>0</v>
      </c>
      <c r="AQ8" s="19">
        <f t="shared" si="0"/>
        <v>0</v>
      </c>
      <c r="AR8" s="19">
        <f t="shared" si="0"/>
        <v>0</v>
      </c>
      <c r="AS8" s="19">
        <f t="shared" si="0"/>
        <v>0</v>
      </c>
      <c r="AT8" s="19">
        <f t="shared" si="0"/>
        <v>0</v>
      </c>
      <c r="AU8" s="19">
        <f t="shared" si="0"/>
        <v>0</v>
      </c>
      <c r="AV8" s="19"/>
      <c r="AW8" s="19"/>
      <c r="AX8" s="19"/>
      <c r="AY8" s="19"/>
      <c r="AZ8" s="19"/>
      <c r="BA8" s="19"/>
      <c r="BB8" s="19"/>
      <c r="BC8" s="19"/>
      <c r="BD8" s="19"/>
      <c r="BE8" s="18">
        <f t="shared" ref="BE8:BE34" si="1">SUM(E8:BD8)</f>
        <v>98</v>
      </c>
      <c r="BF8" s="36"/>
      <c r="BG8" s="36"/>
      <c r="BH8" s="55"/>
      <c r="BI8" s="55"/>
      <c r="BJ8" s="55"/>
      <c r="BK8" s="32"/>
      <c r="BL8" s="32"/>
      <c r="BM8" s="32"/>
    </row>
    <row r="9" spans="1:65" s="31" customFormat="1" ht="30" customHeight="1" x14ac:dyDescent="0.2">
      <c r="A9" s="154"/>
      <c r="B9" s="144"/>
      <c r="C9" s="144"/>
      <c r="D9" s="17" t="s">
        <v>62</v>
      </c>
      <c r="E9" s="18">
        <f>E11+E13</f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0</v>
      </c>
      <c r="Q9" s="18">
        <f t="shared" si="0"/>
        <v>0</v>
      </c>
      <c r="R9" s="18">
        <f t="shared" si="0"/>
        <v>0</v>
      </c>
      <c r="S9" s="18">
        <f t="shared" si="0"/>
        <v>0</v>
      </c>
      <c r="T9" s="18">
        <f t="shared" si="0"/>
        <v>0</v>
      </c>
      <c r="U9" s="18">
        <f t="shared" si="0"/>
        <v>0</v>
      </c>
      <c r="V9" s="18"/>
      <c r="W9" s="18"/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9"/>
      <c r="AW9" s="19"/>
      <c r="AX9" s="19"/>
      <c r="AY9" s="19"/>
      <c r="AZ9" s="19"/>
      <c r="BA9" s="19"/>
      <c r="BB9" s="19"/>
      <c r="BC9" s="19"/>
      <c r="BD9" s="19"/>
      <c r="BE9" s="18">
        <f t="shared" si="1"/>
        <v>0</v>
      </c>
      <c r="BF9" s="36"/>
      <c r="BG9" s="36"/>
      <c r="BH9" s="55"/>
      <c r="BI9" s="55"/>
      <c r="BJ9" s="55"/>
      <c r="BK9" s="32"/>
      <c r="BL9" s="32"/>
      <c r="BM9" s="32"/>
    </row>
    <row r="10" spans="1:65" s="47" customFormat="1" ht="30" customHeight="1" x14ac:dyDescent="0.25">
      <c r="A10" s="154"/>
      <c r="B10" s="121" t="s">
        <v>98</v>
      </c>
      <c r="C10" s="122" t="s">
        <v>176</v>
      </c>
      <c r="D10" s="21" t="s">
        <v>61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  <c r="P10" s="22">
        <v>2</v>
      </c>
      <c r="Q10" s="22">
        <v>2</v>
      </c>
      <c r="R10" s="22">
        <v>2</v>
      </c>
      <c r="S10" s="22">
        <v>2</v>
      </c>
      <c r="T10" s="22">
        <v>2</v>
      </c>
      <c r="U10" s="69">
        <v>2</v>
      </c>
      <c r="V10" s="69"/>
      <c r="W10" s="69"/>
      <c r="X10" s="69">
        <v>4</v>
      </c>
      <c r="Y10" s="69">
        <v>4</v>
      </c>
      <c r="Z10" s="69">
        <v>4</v>
      </c>
      <c r="AA10" s="69">
        <v>4</v>
      </c>
      <c r="AB10" s="69">
        <v>4</v>
      </c>
      <c r="AC10" s="69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22"/>
      <c r="AR10" s="13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3">
        <f t="shared" si="1"/>
        <v>54</v>
      </c>
      <c r="BF10" s="38"/>
      <c r="BG10" s="38"/>
      <c r="BH10" s="55"/>
      <c r="BI10" s="55"/>
      <c r="BJ10" s="55"/>
    </row>
    <row r="11" spans="1:65" s="47" customFormat="1" ht="30" customHeight="1" x14ac:dyDescent="0.25">
      <c r="A11" s="154"/>
      <c r="B11" s="121"/>
      <c r="C11" s="122"/>
      <c r="D11" s="21" t="s">
        <v>62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69"/>
      <c r="V11" s="69"/>
      <c r="W11" s="69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2"/>
      <c r="AK11" s="22"/>
      <c r="AL11" s="22"/>
      <c r="AM11" s="22"/>
      <c r="AN11" s="22"/>
      <c r="AO11" s="22"/>
      <c r="AP11" s="60"/>
      <c r="AQ11" s="60"/>
      <c r="AR11" s="13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5">
        <f t="shared" si="1"/>
        <v>0</v>
      </c>
      <c r="BF11" s="39"/>
      <c r="BG11" s="39"/>
      <c r="BH11" s="55"/>
      <c r="BI11" s="55"/>
      <c r="BJ11" s="55"/>
    </row>
    <row r="12" spans="1:65" s="47" customFormat="1" ht="30" customHeight="1" x14ac:dyDescent="0.25">
      <c r="A12" s="154"/>
      <c r="B12" s="121" t="s">
        <v>99</v>
      </c>
      <c r="C12" s="122" t="s">
        <v>74</v>
      </c>
      <c r="D12" s="21" t="s">
        <v>61</v>
      </c>
      <c r="E12" s="22">
        <v>2</v>
      </c>
      <c r="F12" s="22">
        <v>2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2</v>
      </c>
      <c r="M12" s="22">
        <v>2</v>
      </c>
      <c r="N12" s="22">
        <v>2</v>
      </c>
      <c r="O12" s="22">
        <v>2</v>
      </c>
      <c r="P12" s="22">
        <v>2</v>
      </c>
      <c r="Q12" s="22">
        <v>2</v>
      </c>
      <c r="R12" s="22">
        <v>2</v>
      </c>
      <c r="S12" s="22">
        <v>2</v>
      </c>
      <c r="T12" s="22">
        <v>2</v>
      </c>
      <c r="U12" s="69">
        <v>2</v>
      </c>
      <c r="V12" s="69"/>
      <c r="W12" s="69"/>
      <c r="X12" s="69">
        <v>2</v>
      </c>
      <c r="Y12" s="69">
        <v>2</v>
      </c>
      <c r="Z12" s="69">
        <v>2</v>
      </c>
      <c r="AA12" s="69">
        <v>2</v>
      </c>
      <c r="AB12" s="69">
        <v>2</v>
      </c>
      <c r="AC12" s="69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13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>
        <f t="shared" si="1"/>
        <v>44</v>
      </c>
      <c r="BF12" s="38"/>
      <c r="BG12" s="38"/>
      <c r="BH12" s="55"/>
      <c r="BI12" s="55"/>
      <c r="BJ12" s="55"/>
    </row>
    <row r="13" spans="1:65" s="47" customFormat="1" ht="30" customHeight="1" x14ac:dyDescent="0.25">
      <c r="A13" s="154"/>
      <c r="B13" s="121"/>
      <c r="C13" s="122"/>
      <c r="D13" s="21" t="s">
        <v>62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22"/>
      <c r="AQ13" s="22"/>
      <c r="AR13" s="13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5">
        <f t="shared" si="1"/>
        <v>0</v>
      </c>
      <c r="BF13" s="39"/>
      <c r="BG13" s="39"/>
      <c r="BH13" s="55"/>
      <c r="BI13" s="55"/>
      <c r="BJ13" s="55"/>
    </row>
    <row r="14" spans="1:65" s="31" customFormat="1" ht="30" customHeight="1" x14ac:dyDescent="0.2">
      <c r="A14" s="154"/>
      <c r="B14" s="159" t="s">
        <v>105</v>
      </c>
      <c r="C14" s="159" t="s">
        <v>165</v>
      </c>
      <c r="D14" s="29" t="s">
        <v>61</v>
      </c>
      <c r="E14" s="19">
        <f>E16+E18</f>
        <v>7</v>
      </c>
      <c r="F14" s="19">
        <f t="shared" ref="F14:AU15" si="2">F16+F18</f>
        <v>7</v>
      </c>
      <c r="G14" s="19">
        <f t="shared" si="2"/>
        <v>7</v>
      </c>
      <c r="H14" s="19">
        <f t="shared" si="2"/>
        <v>7</v>
      </c>
      <c r="I14" s="19">
        <f t="shared" si="2"/>
        <v>7</v>
      </c>
      <c r="J14" s="19">
        <f t="shared" si="2"/>
        <v>7</v>
      </c>
      <c r="K14" s="19">
        <f t="shared" si="2"/>
        <v>7</v>
      </c>
      <c r="L14" s="19">
        <f t="shared" si="2"/>
        <v>7</v>
      </c>
      <c r="M14" s="19">
        <f t="shared" si="2"/>
        <v>7</v>
      </c>
      <c r="N14" s="19">
        <f t="shared" si="2"/>
        <v>7</v>
      </c>
      <c r="O14" s="19">
        <f t="shared" si="2"/>
        <v>7</v>
      </c>
      <c r="P14" s="19">
        <f t="shared" si="2"/>
        <v>7</v>
      </c>
      <c r="Q14" s="19">
        <f t="shared" si="2"/>
        <v>7</v>
      </c>
      <c r="R14" s="19">
        <f t="shared" si="2"/>
        <v>7</v>
      </c>
      <c r="S14" s="19">
        <f t="shared" si="2"/>
        <v>7</v>
      </c>
      <c r="T14" s="19">
        <f t="shared" si="2"/>
        <v>7</v>
      </c>
      <c r="U14" s="19">
        <f t="shared" si="2"/>
        <v>7</v>
      </c>
      <c r="V14" s="19"/>
      <c r="W14" s="19"/>
      <c r="X14" s="19">
        <f t="shared" si="2"/>
        <v>0</v>
      </c>
      <c r="Y14" s="19">
        <f t="shared" si="2"/>
        <v>0</v>
      </c>
      <c r="Z14" s="19">
        <f t="shared" si="2"/>
        <v>0</v>
      </c>
      <c r="AA14" s="19">
        <f t="shared" si="2"/>
        <v>0</v>
      </c>
      <c r="AB14" s="19">
        <f t="shared" si="2"/>
        <v>0</v>
      </c>
      <c r="AC14" s="19">
        <f t="shared" si="2"/>
        <v>0</v>
      </c>
      <c r="AD14" s="19">
        <f t="shared" si="2"/>
        <v>0</v>
      </c>
      <c r="AE14" s="19">
        <f t="shared" si="2"/>
        <v>0</v>
      </c>
      <c r="AF14" s="19">
        <f t="shared" si="2"/>
        <v>0</v>
      </c>
      <c r="AG14" s="19">
        <f t="shared" si="2"/>
        <v>0</v>
      </c>
      <c r="AH14" s="19">
        <f t="shared" si="2"/>
        <v>0</v>
      </c>
      <c r="AI14" s="19">
        <f t="shared" si="2"/>
        <v>0</v>
      </c>
      <c r="AJ14" s="19">
        <f t="shared" si="2"/>
        <v>0</v>
      </c>
      <c r="AK14" s="19">
        <f t="shared" si="2"/>
        <v>0</v>
      </c>
      <c r="AL14" s="19">
        <f t="shared" si="2"/>
        <v>0</v>
      </c>
      <c r="AM14" s="19">
        <f t="shared" si="2"/>
        <v>0</v>
      </c>
      <c r="AN14" s="19">
        <f t="shared" si="2"/>
        <v>0</v>
      </c>
      <c r="AO14" s="19">
        <f t="shared" si="2"/>
        <v>0</v>
      </c>
      <c r="AP14" s="19">
        <f t="shared" si="2"/>
        <v>0</v>
      </c>
      <c r="AQ14" s="19">
        <f t="shared" si="2"/>
        <v>0</v>
      </c>
      <c r="AR14" s="19">
        <f t="shared" si="2"/>
        <v>0</v>
      </c>
      <c r="AS14" s="19">
        <f t="shared" si="2"/>
        <v>0</v>
      </c>
      <c r="AT14" s="19">
        <f t="shared" si="2"/>
        <v>0</v>
      </c>
      <c r="AU14" s="19">
        <f t="shared" si="2"/>
        <v>0</v>
      </c>
      <c r="AV14" s="19"/>
      <c r="AW14" s="19"/>
      <c r="AX14" s="19"/>
      <c r="AY14" s="19"/>
      <c r="AZ14" s="19"/>
      <c r="BA14" s="19"/>
      <c r="BB14" s="19"/>
      <c r="BC14" s="19"/>
      <c r="BD14" s="19"/>
      <c r="BE14" s="18">
        <f t="shared" si="1"/>
        <v>119</v>
      </c>
      <c r="BF14" s="38"/>
      <c r="BG14" s="38"/>
      <c r="BH14" s="55"/>
      <c r="BI14" s="55"/>
      <c r="BJ14" s="55"/>
      <c r="BK14" s="32"/>
      <c r="BL14" s="32"/>
      <c r="BM14" s="32"/>
    </row>
    <row r="15" spans="1:65" s="31" customFormat="1" ht="30" customHeight="1" x14ac:dyDescent="0.2">
      <c r="A15" s="154"/>
      <c r="B15" s="159"/>
      <c r="C15" s="159"/>
      <c r="D15" s="29" t="s">
        <v>62</v>
      </c>
      <c r="E15" s="18">
        <f>E17+E19</f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/>
      <c r="W15" s="18"/>
      <c r="X15" s="18">
        <f t="shared" si="2"/>
        <v>0</v>
      </c>
      <c r="Y15" s="18">
        <f t="shared" si="2"/>
        <v>0</v>
      </c>
      <c r="Z15" s="18">
        <f t="shared" si="2"/>
        <v>0</v>
      </c>
      <c r="AA15" s="18">
        <f t="shared" si="2"/>
        <v>0</v>
      </c>
      <c r="AB15" s="18">
        <f t="shared" si="2"/>
        <v>0</v>
      </c>
      <c r="AC15" s="18">
        <f t="shared" si="2"/>
        <v>0</v>
      </c>
      <c r="AD15" s="18">
        <f t="shared" si="2"/>
        <v>0</v>
      </c>
      <c r="AE15" s="18">
        <f t="shared" si="2"/>
        <v>0</v>
      </c>
      <c r="AF15" s="18">
        <f t="shared" si="2"/>
        <v>0</v>
      </c>
      <c r="AG15" s="18">
        <f t="shared" si="2"/>
        <v>0</v>
      </c>
      <c r="AH15" s="18">
        <f t="shared" si="2"/>
        <v>0</v>
      </c>
      <c r="AI15" s="18">
        <f t="shared" si="2"/>
        <v>0</v>
      </c>
      <c r="AJ15" s="18">
        <f t="shared" si="2"/>
        <v>0</v>
      </c>
      <c r="AK15" s="18">
        <f t="shared" si="2"/>
        <v>0</v>
      </c>
      <c r="AL15" s="18">
        <f t="shared" si="2"/>
        <v>0</v>
      </c>
      <c r="AM15" s="18">
        <f t="shared" si="2"/>
        <v>0</v>
      </c>
      <c r="AN15" s="18">
        <f t="shared" si="2"/>
        <v>0</v>
      </c>
      <c r="AO15" s="18">
        <f t="shared" si="2"/>
        <v>0</v>
      </c>
      <c r="AP15" s="18">
        <f t="shared" si="2"/>
        <v>0</v>
      </c>
      <c r="AQ15" s="18">
        <f t="shared" si="2"/>
        <v>0</v>
      </c>
      <c r="AR15" s="18">
        <f t="shared" si="2"/>
        <v>0</v>
      </c>
      <c r="AS15" s="18">
        <f t="shared" si="2"/>
        <v>0</v>
      </c>
      <c r="AT15" s="18">
        <f t="shared" si="2"/>
        <v>0</v>
      </c>
      <c r="AU15" s="18">
        <f t="shared" si="2"/>
        <v>0</v>
      </c>
      <c r="AV15" s="18"/>
      <c r="AW15" s="18"/>
      <c r="AX15" s="18"/>
      <c r="AY15" s="18"/>
      <c r="AZ15" s="18"/>
      <c r="BA15" s="18"/>
      <c r="BB15" s="18"/>
      <c r="BC15" s="18"/>
      <c r="BD15" s="18"/>
      <c r="BE15" s="18">
        <f t="shared" si="1"/>
        <v>0</v>
      </c>
      <c r="BF15" s="38"/>
      <c r="BG15" s="38"/>
      <c r="BH15" s="55"/>
      <c r="BI15" s="55"/>
      <c r="BJ15" s="55"/>
      <c r="BK15" s="32"/>
      <c r="BL15" s="32"/>
      <c r="BM15" s="32"/>
    </row>
    <row r="16" spans="1:65" s="47" customFormat="1" ht="30" customHeight="1" x14ac:dyDescent="0.25">
      <c r="A16" s="154"/>
      <c r="B16" s="121" t="s">
        <v>110</v>
      </c>
      <c r="C16" s="122" t="s">
        <v>222</v>
      </c>
      <c r="D16" s="21" t="s">
        <v>61</v>
      </c>
      <c r="E16" s="22">
        <v>4</v>
      </c>
      <c r="F16" s="22">
        <v>4</v>
      </c>
      <c r="G16" s="22">
        <v>4</v>
      </c>
      <c r="H16" s="22">
        <v>4</v>
      </c>
      <c r="I16" s="22">
        <v>4</v>
      </c>
      <c r="J16" s="22">
        <v>4</v>
      </c>
      <c r="K16" s="22">
        <v>4</v>
      </c>
      <c r="L16" s="22">
        <v>4</v>
      </c>
      <c r="M16" s="22">
        <v>4</v>
      </c>
      <c r="N16" s="22">
        <v>4</v>
      </c>
      <c r="O16" s="22">
        <v>4</v>
      </c>
      <c r="P16" s="22">
        <v>4</v>
      </c>
      <c r="Q16" s="22">
        <v>4</v>
      </c>
      <c r="R16" s="22">
        <v>4</v>
      </c>
      <c r="S16" s="22">
        <v>4</v>
      </c>
      <c r="T16" s="22">
        <v>4</v>
      </c>
      <c r="U16" s="22">
        <v>4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3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>
        <f t="shared" si="1"/>
        <v>68</v>
      </c>
      <c r="BF16" s="38"/>
      <c r="BG16" s="38"/>
      <c r="BH16" s="55"/>
      <c r="BI16" s="55"/>
      <c r="BJ16" s="55"/>
    </row>
    <row r="17" spans="1:65" s="47" customFormat="1" ht="30" customHeight="1" x14ac:dyDescent="0.25">
      <c r="A17" s="154"/>
      <c r="B17" s="121"/>
      <c r="C17" s="122"/>
      <c r="D17" s="21" t="s">
        <v>62</v>
      </c>
      <c r="E17" s="26"/>
      <c r="F17" s="26"/>
      <c r="G17" s="23"/>
      <c r="H17" s="26"/>
      <c r="I17" s="26"/>
      <c r="J17" s="23"/>
      <c r="K17" s="26"/>
      <c r="L17" s="23"/>
      <c r="M17" s="23"/>
      <c r="N17" s="26"/>
      <c r="O17" s="26"/>
      <c r="P17" s="26"/>
      <c r="Q17" s="26"/>
      <c r="R17" s="2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3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5">
        <f t="shared" si="1"/>
        <v>0</v>
      </c>
      <c r="BF17" s="39"/>
      <c r="BG17" s="39"/>
      <c r="BH17" s="55"/>
      <c r="BI17" s="55"/>
      <c r="BJ17" s="55"/>
    </row>
    <row r="18" spans="1:65" s="47" customFormat="1" ht="30" customHeight="1" x14ac:dyDescent="0.25">
      <c r="A18" s="154"/>
      <c r="B18" s="121" t="s">
        <v>112</v>
      </c>
      <c r="C18" s="119" t="s">
        <v>223</v>
      </c>
      <c r="D18" s="21" t="s">
        <v>61</v>
      </c>
      <c r="E18" s="22">
        <v>3</v>
      </c>
      <c r="F18" s="22">
        <v>3</v>
      </c>
      <c r="G18" s="22">
        <v>3</v>
      </c>
      <c r="H18" s="22">
        <v>3</v>
      </c>
      <c r="I18" s="22">
        <v>3</v>
      </c>
      <c r="J18" s="22">
        <v>3</v>
      </c>
      <c r="K18" s="22">
        <v>3</v>
      </c>
      <c r="L18" s="22">
        <v>3</v>
      </c>
      <c r="M18" s="22">
        <v>3</v>
      </c>
      <c r="N18" s="22">
        <v>3</v>
      </c>
      <c r="O18" s="22">
        <v>3</v>
      </c>
      <c r="P18" s="22">
        <v>3</v>
      </c>
      <c r="Q18" s="22">
        <v>3</v>
      </c>
      <c r="R18" s="22">
        <v>3</v>
      </c>
      <c r="S18" s="22">
        <v>3</v>
      </c>
      <c r="T18" s="22">
        <v>3</v>
      </c>
      <c r="U18" s="22">
        <v>3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13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>
        <f t="shared" si="1"/>
        <v>51</v>
      </c>
      <c r="BF18" s="38"/>
      <c r="BG18" s="38"/>
      <c r="BH18" s="55"/>
      <c r="BI18" s="55"/>
      <c r="BJ18" s="55"/>
    </row>
    <row r="19" spans="1:65" s="47" customFormat="1" ht="30" customHeight="1" x14ac:dyDescent="0.25">
      <c r="A19" s="154"/>
      <c r="B19" s="121"/>
      <c r="C19" s="120"/>
      <c r="D19" s="21" t="s">
        <v>62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13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5">
        <f t="shared" si="1"/>
        <v>0</v>
      </c>
      <c r="BF19" s="39"/>
      <c r="BG19" s="39"/>
      <c r="BH19" s="55"/>
      <c r="BI19" s="55"/>
      <c r="BJ19" s="55"/>
    </row>
    <row r="20" spans="1:65" s="47" customFormat="1" ht="30" customHeight="1" x14ac:dyDescent="0.25">
      <c r="A20" s="154"/>
      <c r="B20" s="143" t="s">
        <v>104</v>
      </c>
      <c r="C20" s="143" t="s">
        <v>169</v>
      </c>
      <c r="D20" s="17" t="s">
        <v>61</v>
      </c>
      <c r="E20" s="18">
        <f>E22</f>
        <v>25</v>
      </c>
      <c r="F20" s="18">
        <f t="shared" ref="F20:AU21" si="3">F22</f>
        <v>25</v>
      </c>
      <c r="G20" s="18">
        <f t="shared" si="3"/>
        <v>25</v>
      </c>
      <c r="H20" s="18">
        <f t="shared" si="3"/>
        <v>25</v>
      </c>
      <c r="I20" s="18">
        <f t="shared" si="3"/>
        <v>25</v>
      </c>
      <c r="J20" s="18">
        <f t="shared" si="3"/>
        <v>25</v>
      </c>
      <c r="K20" s="18">
        <f t="shared" si="3"/>
        <v>25</v>
      </c>
      <c r="L20" s="18">
        <f t="shared" si="3"/>
        <v>25</v>
      </c>
      <c r="M20" s="18">
        <f t="shared" si="3"/>
        <v>25</v>
      </c>
      <c r="N20" s="18">
        <f t="shared" si="3"/>
        <v>25</v>
      </c>
      <c r="O20" s="18">
        <f t="shared" si="3"/>
        <v>25</v>
      </c>
      <c r="P20" s="18">
        <f t="shared" si="3"/>
        <v>25</v>
      </c>
      <c r="Q20" s="18">
        <f t="shared" si="3"/>
        <v>25</v>
      </c>
      <c r="R20" s="18">
        <f t="shared" si="3"/>
        <v>25</v>
      </c>
      <c r="S20" s="18">
        <f t="shared" si="3"/>
        <v>25</v>
      </c>
      <c r="T20" s="18">
        <f t="shared" si="3"/>
        <v>25</v>
      </c>
      <c r="U20" s="18">
        <f t="shared" si="3"/>
        <v>25</v>
      </c>
      <c r="V20" s="18"/>
      <c r="W20" s="18"/>
      <c r="X20" s="18">
        <f t="shared" si="3"/>
        <v>30</v>
      </c>
      <c r="Y20" s="18">
        <f t="shared" si="3"/>
        <v>30</v>
      </c>
      <c r="Z20" s="18">
        <f t="shared" si="3"/>
        <v>30</v>
      </c>
      <c r="AA20" s="18">
        <f t="shared" si="3"/>
        <v>30</v>
      </c>
      <c r="AB20" s="18">
        <f t="shared" si="3"/>
        <v>28</v>
      </c>
      <c r="AC20" s="18">
        <f t="shared" si="3"/>
        <v>36</v>
      </c>
      <c r="AD20" s="18">
        <f t="shared" si="3"/>
        <v>36</v>
      </c>
      <c r="AE20" s="18">
        <f t="shared" si="3"/>
        <v>36</v>
      </c>
      <c r="AF20" s="18">
        <f t="shared" si="3"/>
        <v>36</v>
      </c>
      <c r="AG20" s="18">
        <f t="shared" si="3"/>
        <v>36</v>
      </c>
      <c r="AH20" s="18">
        <f t="shared" si="3"/>
        <v>36</v>
      </c>
      <c r="AI20" s="18">
        <f t="shared" si="3"/>
        <v>36</v>
      </c>
      <c r="AJ20" s="18">
        <f t="shared" si="3"/>
        <v>36</v>
      </c>
      <c r="AK20" s="18">
        <f t="shared" si="3"/>
        <v>0</v>
      </c>
      <c r="AL20" s="18">
        <f t="shared" si="3"/>
        <v>0</v>
      </c>
      <c r="AM20" s="18">
        <f t="shared" si="3"/>
        <v>0</v>
      </c>
      <c r="AN20" s="18">
        <f t="shared" si="3"/>
        <v>0</v>
      </c>
      <c r="AO20" s="18">
        <f t="shared" si="3"/>
        <v>0</v>
      </c>
      <c r="AP20" s="18">
        <f t="shared" si="3"/>
        <v>0</v>
      </c>
      <c r="AQ20" s="18">
        <f t="shared" si="3"/>
        <v>0</v>
      </c>
      <c r="AR20" s="18">
        <f t="shared" si="3"/>
        <v>0</v>
      </c>
      <c r="AS20" s="18">
        <f t="shared" si="3"/>
        <v>0</v>
      </c>
      <c r="AT20" s="18">
        <f t="shared" si="3"/>
        <v>0</v>
      </c>
      <c r="AU20" s="18">
        <f t="shared" si="3"/>
        <v>0</v>
      </c>
      <c r="AV20" s="19"/>
      <c r="AW20" s="19"/>
      <c r="AX20" s="19"/>
      <c r="AY20" s="19"/>
      <c r="AZ20" s="19"/>
      <c r="BA20" s="19"/>
      <c r="BB20" s="19"/>
      <c r="BC20" s="19"/>
      <c r="BD20" s="19"/>
      <c r="BE20" s="18">
        <f t="shared" si="1"/>
        <v>861</v>
      </c>
      <c r="BF20" s="36"/>
      <c r="BG20" s="36"/>
      <c r="BH20" s="55"/>
      <c r="BI20" s="55"/>
      <c r="BJ20" s="55"/>
    </row>
    <row r="21" spans="1:65" s="47" customFormat="1" ht="30" customHeight="1" x14ac:dyDescent="0.25">
      <c r="A21" s="154"/>
      <c r="B21" s="144"/>
      <c r="C21" s="144"/>
      <c r="D21" s="17" t="s">
        <v>62</v>
      </c>
      <c r="E21" s="18">
        <f>E23</f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  <c r="M21" s="18">
        <f t="shared" si="3"/>
        <v>0</v>
      </c>
      <c r="N21" s="18">
        <f t="shared" si="3"/>
        <v>0</v>
      </c>
      <c r="O21" s="18">
        <f t="shared" si="3"/>
        <v>0</v>
      </c>
      <c r="P21" s="18">
        <f t="shared" si="3"/>
        <v>0</v>
      </c>
      <c r="Q21" s="18">
        <f t="shared" si="3"/>
        <v>0</v>
      </c>
      <c r="R21" s="18">
        <f t="shared" si="3"/>
        <v>0</v>
      </c>
      <c r="S21" s="18">
        <f t="shared" si="3"/>
        <v>0</v>
      </c>
      <c r="T21" s="18">
        <f t="shared" si="3"/>
        <v>0</v>
      </c>
      <c r="U21" s="18">
        <f t="shared" si="3"/>
        <v>0</v>
      </c>
      <c r="V21" s="18"/>
      <c r="W21" s="18"/>
      <c r="X21" s="18">
        <f t="shared" si="3"/>
        <v>0</v>
      </c>
      <c r="Y21" s="18">
        <f t="shared" si="3"/>
        <v>0</v>
      </c>
      <c r="Z21" s="18">
        <f t="shared" si="3"/>
        <v>0</v>
      </c>
      <c r="AA21" s="18">
        <f t="shared" si="3"/>
        <v>0</v>
      </c>
      <c r="AB21" s="18">
        <f t="shared" si="3"/>
        <v>2</v>
      </c>
      <c r="AC21" s="18">
        <f t="shared" si="3"/>
        <v>0</v>
      </c>
      <c r="AD21" s="18">
        <f t="shared" si="3"/>
        <v>0</v>
      </c>
      <c r="AE21" s="18">
        <f t="shared" si="3"/>
        <v>0</v>
      </c>
      <c r="AF21" s="18">
        <f t="shared" si="3"/>
        <v>0</v>
      </c>
      <c r="AG21" s="18">
        <f t="shared" si="3"/>
        <v>0</v>
      </c>
      <c r="AH21" s="18">
        <f t="shared" si="3"/>
        <v>0</v>
      </c>
      <c r="AI21" s="18">
        <f t="shared" si="3"/>
        <v>0</v>
      </c>
      <c r="AJ21" s="18">
        <f t="shared" si="3"/>
        <v>0</v>
      </c>
      <c r="AK21" s="18">
        <f t="shared" si="3"/>
        <v>0</v>
      </c>
      <c r="AL21" s="18">
        <f t="shared" si="3"/>
        <v>0</v>
      </c>
      <c r="AM21" s="18">
        <f t="shared" si="3"/>
        <v>0</v>
      </c>
      <c r="AN21" s="18">
        <f t="shared" si="3"/>
        <v>0</v>
      </c>
      <c r="AO21" s="18">
        <f t="shared" si="3"/>
        <v>0</v>
      </c>
      <c r="AP21" s="18">
        <f t="shared" si="3"/>
        <v>0</v>
      </c>
      <c r="AQ21" s="18">
        <f t="shared" si="3"/>
        <v>0</v>
      </c>
      <c r="AR21" s="18">
        <f t="shared" si="3"/>
        <v>0</v>
      </c>
      <c r="AS21" s="18">
        <f t="shared" si="3"/>
        <v>0</v>
      </c>
      <c r="AT21" s="18">
        <f t="shared" si="3"/>
        <v>0</v>
      </c>
      <c r="AU21" s="18">
        <f t="shared" si="3"/>
        <v>0</v>
      </c>
      <c r="AV21" s="19"/>
      <c r="AW21" s="19"/>
      <c r="AX21" s="19"/>
      <c r="AY21" s="19"/>
      <c r="AZ21" s="19"/>
      <c r="BA21" s="19"/>
      <c r="BB21" s="19"/>
      <c r="BC21" s="19"/>
      <c r="BD21" s="19"/>
      <c r="BE21" s="20">
        <f t="shared" si="1"/>
        <v>2</v>
      </c>
      <c r="BF21" s="64"/>
      <c r="BG21" s="64"/>
      <c r="BH21" s="55"/>
      <c r="BI21" s="55"/>
      <c r="BJ21" s="55"/>
    </row>
    <row r="22" spans="1:65" s="31" customFormat="1" ht="30" customHeight="1" x14ac:dyDescent="0.2">
      <c r="A22" s="154"/>
      <c r="B22" s="143" t="s">
        <v>131</v>
      </c>
      <c r="C22" s="143" t="s">
        <v>207</v>
      </c>
      <c r="D22" s="17" t="s">
        <v>61</v>
      </c>
      <c r="E22" s="18">
        <f>E24+E26+E28+E30+E31</f>
        <v>25</v>
      </c>
      <c r="F22" s="18">
        <f t="shared" ref="F22:AJ22" si="4">F24+F26+F28+F30+F31</f>
        <v>25</v>
      </c>
      <c r="G22" s="18">
        <f t="shared" si="4"/>
        <v>25</v>
      </c>
      <c r="H22" s="18">
        <f t="shared" si="4"/>
        <v>25</v>
      </c>
      <c r="I22" s="18">
        <f t="shared" si="4"/>
        <v>25</v>
      </c>
      <c r="J22" s="18">
        <f t="shared" si="4"/>
        <v>25</v>
      </c>
      <c r="K22" s="18">
        <f t="shared" si="4"/>
        <v>25</v>
      </c>
      <c r="L22" s="18">
        <f t="shared" si="4"/>
        <v>25</v>
      </c>
      <c r="M22" s="18">
        <f t="shared" si="4"/>
        <v>25</v>
      </c>
      <c r="N22" s="18">
        <f t="shared" si="4"/>
        <v>25</v>
      </c>
      <c r="O22" s="18">
        <f t="shared" si="4"/>
        <v>25</v>
      </c>
      <c r="P22" s="18">
        <f t="shared" si="4"/>
        <v>25</v>
      </c>
      <c r="Q22" s="18">
        <f t="shared" si="4"/>
        <v>25</v>
      </c>
      <c r="R22" s="18">
        <f t="shared" si="4"/>
        <v>25</v>
      </c>
      <c r="S22" s="18">
        <f t="shared" si="4"/>
        <v>25</v>
      </c>
      <c r="T22" s="18">
        <f t="shared" si="4"/>
        <v>25</v>
      </c>
      <c r="U22" s="18">
        <f t="shared" si="4"/>
        <v>25</v>
      </c>
      <c r="V22" s="18"/>
      <c r="W22" s="18"/>
      <c r="X22" s="18">
        <f t="shared" si="4"/>
        <v>30</v>
      </c>
      <c r="Y22" s="18">
        <f t="shared" si="4"/>
        <v>30</v>
      </c>
      <c r="Z22" s="18">
        <f t="shared" si="4"/>
        <v>30</v>
      </c>
      <c r="AA22" s="18">
        <f t="shared" si="4"/>
        <v>30</v>
      </c>
      <c r="AB22" s="18">
        <f t="shared" si="4"/>
        <v>28</v>
      </c>
      <c r="AC22" s="18">
        <f t="shared" si="4"/>
        <v>36</v>
      </c>
      <c r="AD22" s="18">
        <f t="shared" si="4"/>
        <v>36</v>
      </c>
      <c r="AE22" s="18">
        <f t="shared" si="4"/>
        <v>36</v>
      </c>
      <c r="AF22" s="18">
        <f t="shared" si="4"/>
        <v>36</v>
      </c>
      <c r="AG22" s="18">
        <f t="shared" si="4"/>
        <v>36</v>
      </c>
      <c r="AH22" s="18">
        <f t="shared" si="4"/>
        <v>36</v>
      </c>
      <c r="AI22" s="18">
        <f t="shared" si="4"/>
        <v>36</v>
      </c>
      <c r="AJ22" s="18">
        <f t="shared" si="4"/>
        <v>36</v>
      </c>
      <c r="AK22" s="18">
        <f t="shared" ref="AK22:AU22" si="5">AK24+AK28+AK31</f>
        <v>0</v>
      </c>
      <c r="AL22" s="18">
        <f t="shared" si="5"/>
        <v>0</v>
      </c>
      <c r="AM22" s="18">
        <f t="shared" si="5"/>
        <v>0</v>
      </c>
      <c r="AN22" s="18">
        <f t="shared" si="5"/>
        <v>0</v>
      </c>
      <c r="AO22" s="18">
        <f t="shared" si="5"/>
        <v>0</v>
      </c>
      <c r="AP22" s="18">
        <f t="shared" si="5"/>
        <v>0</v>
      </c>
      <c r="AQ22" s="18">
        <f t="shared" si="5"/>
        <v>0</v>
      </c>
      <c r="AR22" s="18">
        <f t="shared" si="5"/>
        <v>0</v>
      </c>
      <c r="AS22" s="18">
        <f t="shared" si="5"/>
        <v>0</v>
      </c>
      <c r="AT22" s="18">
        <f t="shared" si="5"/>
        <v>0</v>
      </c>
      <c r="AU22" s="18">
        <f t="shared" si="5"/>
        <v>0</v>
      </c>
      <c r="AV22" s="18"/>
      <c r="AW22" s="18"/>
      <c r="AX22" s="18"/>
      <c r="AY22" s="18"/>
      <c r="AZ22" s="18"/>
      <c r="BA22" s="18"/>
      <c r="BB22" s="18"/>
      <c r="BC22" s="18"/>
      <c r="BD22" s="18"/>
      <c r="BE22" s="18">
        <f t="shared" si="1"/>
        <v>861</v>
      </c>
      <c r="BF22" s="36"/>
      <c r="BG22" s="36"/>
      <c r="BH22" s="55"/>
      <c r="BI22" s="55"/>
      <c r="BJ22" s="55"/>
      <c r="BK22" s="32"/>
      <c r="BL22" s="32"/>
      <c r="BM22" s="32"/>
    </row>
    <row r="23" spans="1:65" s="31" customFormat="1" ht="30" customHeight="1" x14ac:dyDescent="0.2">
      <c r="A23" s="154"/>
      <c r="B23" s="144"/>
      <c r="C23" s="144"/>
      <c r="D23" s="17" t="s">
        <v>62</v>
      </c>
      <c r="E23" s="18">
        <f>E25+E27+E29</f>
        <v>0</v>
      </c>
      <c r="F23" s="18">
        <f t="shared" ref="F23:AJ23" si="6">F25+F27+F29</f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/>
      <c r="W23" s="18"/>
      <c r="X23" s="18">
        <f t="shared" si="6"/>
        <v>0</v>
      </c>
      <c r="Y23" s="18">
        <f t="shared" si="6"/>
        <v>0</v>
      </c>
      <c r="Z23" s="18">
        <f t="shared" si="6"/>
        <v>0</v>
      </c>
      <c r="AA23" s="18">
        <f t="shared" si="6"/>
        <v>0</v>
      </c>
      <c r="AB23" s="18">
        <f t="shared" si="6"/>
        <v>2</v>
      </c>
      <c r="AC23" s="18">
        <f t="shared" si="6"/>
        <v>0</v>
      </c>
      <c r="AD23" s="18">
        <f t="shared" si="6"/>
        <v>0</v>
      </c>
      <c r="AE23" s="18">
        <f t="shared" si="6"/>
        <v>0</v>
      </c>
      <c r="AF23" s="18">
        <f t="shared" si="6"/>
        <v>0</v>
      </c>
      <c r="AG23" s="18">
        <f t="shared" si="6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ref="AK23:AU23" si="7">AK25+AK29</f>
        <v>0</v>
      </c>
      <c r="AL23" s="18">
        <f t="shared" si="7"/>
        <v>0</v>
      </c>
      <c r="AM23" s="18">
        <f t="shared" si="7"/>
        <v>0</v>
      </c>
      <c r="AN23" s="18">
        <f t="shared" si="7"/>
        <v>0</v>
      </c>
      <c r="AO23" s="18">
        <f t="shared" si="7"/>
        <v>0</v>
      </c>
      <c r="AP23" s="18">
        <f t="shared" si="7"/>
        <v>0</v>
      </c>
      <c r="AQ23" s="18">
        <f t="shared" si="7"/>
        <v>0</v>
      </c>
      <c r="AR23" s="18">
        <f t="shared" si="7"/>
        <v>0</v>
      </c>
      <c r="AS23" s="18">
        <f t="shared" si="7"/>
        <v>0</v>
      </c>
      <c r="AT23" s="18">
        <f t="shared" si="7"/>
        <v>0</v>
      </c>
      <c r="AU23" s="18">
        <f t="shared" si="7"/>
        <v>0</v>
      </c>
      <c r="AV23" s="18"/>
      <c r="AW23" s="18"/>
      <c r="AX23" s="18"/>
      <c r="AY23" s="18"/>
      <c r="AZ23" s="18"/>
      <c r="BA23" s="18"/>
      <c r="BB23" s="18"/>
      <c r="BC23" s="18"/>
      <c r="BD23" s="18"/>
      <c r="BE23" s="18">
        <f t="shared" si="1"/>
        <v>2</v>
      </c>
      <c r="BF23" s="36"/>
      <c r="BG23" s="36"/>
      <c r="BH23" s="55"/>
      <c r="BI23" s="55"/>
      <c r="BJ23" s="55"/>
      <c r="BK23" s="32"/>
      <c r="BL23" s="32"/>
      <c r="BM23" s="32"/>
    </row>
    <row r="24" spans="1:65" s="47" customFormat="1" ht="30" customHeight="1" x14ac:dyDescent="0.25">
      <c r="A24" s="154"/>
      <c r="B24" s="117" t="s">
        <v>224</v>
      </c>
      <c r="C24" s="122" t="s">
        <v>225</v>
      </c>
      <c r="D24" s="21" t="s">
        <v>61</v>
      </c>
      <c r="E24" s="22">
        <v>8</v>
      </c>
      <c r="F24" s="22">
        <v>8</v>
      </c>
      <c r="G24" s="22">
        <v>8</v>
      </c>
      <c r="H24" s="22">
        <v>8</v>
      </c>
      <c r="I24" s="22">
        <v>8</v>
      </c>
      <c r="J24" s="22">
        <v>8</v>
      </c>
      <c r="K24" s="22">
        <v>8</v>
      </c>
      <c r="L24" s="22">
        <v>8</v>
      </c>
      <c r="M24" s="22">
        <v>8</v>
      </c>
      <c r="N24" s="22">
        <v>8</v>
      </c>
      <c r="O24" s="22">
        <v>8</v>
      </c>
      <c r="P24" s="22">
        <v>8</v>
      </c>
      <c r="Q24" s="22">
        <v>8</v>
      </c>
      <c r="R24" s="22">
        <v>8</v>
      </c>
      <c r="S24" s="22">
        <v>8</v>
      </c>
      <c r="T24" s="22">
        <v>8</v>
      </c>
      <c r="U24" s="69">
        <v>9</v>
      </c>
      <c r="V24" s="69"/>
      <c r="W24" s="69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60"/>
      <c r="AQ24" s="60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3">
        <f t="shared" si="1"/>
        <v>137</v>
      </c>
      <c r="BF24" s="38"/>
      <c r="BG24" s="38"/>
      <c r="BH24" s="55"/>
      <c r="BI24" s="55"/>
      <c r="BJ24" s="55"/>
    </row>
    <row r="25" spans="1:65" s="47" customFormat="1" ht="30" customHeight="1" x14ac:dyDescent="0.25">
      <c r="A25" s="154"/>
      <c r="B25" s="118"/>
      <c r="C25" s="122"/>
      <c r="D25" s="21" t="s">
        <v>62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3"/>
      <c r="T25" s="23"/>
      <c r="U25" s="69"/>
      <c r="V25" s="69"/>
      <c r="W25" s="69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60"/>
      <c r="AQ25" s="60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5">
        <f t="shared" si="1"/>
        <v>0</v>
      </c>
      <c r="BF25" s="39"/>
      <c r="BG25" s="39"/>
      <c r="BH25" s="55"/>
      <c r="BI25" s="55"/>
      <c r="BJ25" s="55"/>
    </row>
    <row r="26" spans="1:65" s="47" customFormat="1" ht="30" customHeight="1" x14ac:dyDescent="0.25">
      <c r="A26" s="154"/>
      <c r="B26" s="117" t="s">
        <v>226</v>
      </c>
      <c r="C26" s="122" t="s">
        <v>227</v>
      </c>
      <c r="D26" s="21" t="s">
        <v>61</v>
      </c>
      <c r="E26" s="23">
        <v>8</v>
      </c>
      <c r="F26" s="23">
        <v>8</v>
      </c>
      <c r="G26" s="23">
        <v>8</v>
      </c>
      <c r="H26" s="23">
        <v>8</v>
      </c>
      <c r="I26" s="23">
        <v>8</v>
      </c>
      <c r="J26" s="23">
        <v>8</v>
      </c>
      <c r="K26" s="23">
        <v>8</v>
      </c>
      <c r="L26" s="23">
        <v>8</v>
      </c>
      <c r="M26" s="23">
        <v>8</v>
      </c>
      <c r="N26" s="23">
        <v>8</v>
      </c>
      <c r="O26" s="23">
        <v>8</v>
      </c>
      <c r="P26" s="23">
        <v>8</v>
      </c>
      <c r="Q26" s="23">
        <v>8</v>
      </c>
      <c r="R26" s="23">
        <v>8</v>
      </c>
      <c r="S26" s="23">
        <v>8</v>
      </c>
      <c r="T26" s="23">
        <v>12</v>
      </c>
      <c r="U26" s="28">
        <v>12</v>
      </c>
      <c r="V26" s="69"/>
      <c r="W26" s="69"/>
      <c r="X26" s="22">
        <v>17</v>
      </c>
      <c r="Y26" s="22">
        <v>17</v>
      </c>
      <c r="Z26" s="22">
        <v>17</v>
      </c>
      <c r="AA26" s="22">
        <v>17</v>
      </c>
      <c r="AB26" s="22">
        <v>16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60"/>
      <c r="AQ26" s="60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3">
        <f t="shared" si="1"/>
        <v>228</v>
      </c>
      <c r="BF26" s="38"/>
      <c r="BG26" s="38"/>
      <c r="BH26" s="55"/>
      <c r="BI26" s="55"/>
      <c r="BJ26" s="55"/>
    </row>
    <row r="27" spans="1:65" s="47" customFormat="1" ht="30" customHeight="1" x14ac:dyDescent="0.25">
      <c r="A27" s="154"/>
      <c r="B27" s="118"/>
      <c r="C27" s="122"/>
      <c r="D27" s="21" t="s">
        <v>62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3"/>
      <c r="T27" s="23"/>
      <c r="U27" s="69"/>
      <c r="V27" s="69"/>
      <c r="W27" s="69"/>
      <c r="X27" s="22"/>
      <c r="Y27" s="22"/>
      <c r="Z27" s="22"/>
      <c r="AA27" s="22"/>
      <c r="AB27" s="22">
        <v>2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60"/>
      <c r="AQ27" s="60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5">
        <f t="shared" si="1"/>
        <v>2</v>
      </c>
      <c r="BF27" s="39"/>
      <c r="BG27" s="39"/>
      <c r="BH27" s="55"/>
      <c r="BI27" s="55"/>
      <c r="BJ27" s="55"/>
    </row>
    <row r="28" spans="1:65" s="47" customFormat="1" ht="30" customHeight="1" x14ac:dyDescent="0.25">
      <c r="A28" s="154"/>
      <c r="B28" s="117" t="s">
        <v>228</v>
      </c>
      <c r="C28" s="122" t="s">
        <v>229</v>
      </c>
      <c r="D28" s="21" t="s">
        <v>61</v>
      </c>
      <c r="E28" s="23">
        <v>9</v>
      </c>
      <c r="F28" s="23">
        <v>9</v>
      </c>
      <c r="G28" s="23">
        <v>9</v>
      </c>
      <c r="H28" s="23">
        <v>9</v>
      </c>
      <c r="I28" s="23">
        <v>9</v>
      </c>
      <c r="J28" s="23">
        <v>9</v>
      </c>
      <c r="K28" s="23">
        <v>9</v>
      </c>
      <c r="L28" s="23">
        <v>9</v>
      </c>
      <c r="M28" s="23">
        <v>9</v>
      </c>
      <c r="N28" s="23">
        <v>9</v>
      </c>
      <c r="O28" s="23">
        <v>9</v>
      </c>
      <c r="P28" s="23">
        <v>9</v>
      </c>
      <c r="Q28" s="23">
        <v>9</v>
      </c>
      <c r="R28" s="23">
        <v>9</v>
      </c>
      <c r="S28" s="23">
        <v>9</v>
      </c>
      <c r="T28" s="23">
        <v>5</v>
      </c>
      <c r="U28" s="28">
        <v>4</v>
      </c>
      <c r="V28" s="69"/>
      <c r="W28" s="69"/>
      <c r="X28" s="22">
        <v>13</v>
      </c>
      <c r="Y28" s="22">
        <v>13</v>
      </c>
      <c r="Z28" s="22">
        <v>13</v>
      </c>
      <c r="AA28" s="22">
        <v>13</v>
      </c>
      <c r="AB28" s="22">
        <v>12</v>
      </c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60"/>
      <c r="AQ28" s="60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3">
        <f t="shared" si="1"/>
        <v>208</v>
      </c>
      <c r="BF28" s="38"/>
      <c r="BG28" s="38"/>
      <c r="BH28" s="55"/>
      <c r="BI28" s="55"/>
      <c r="BJ28" s="55"/>
    </row>
    <row r="29" spans="1:65" s="47" customFormat="1" ht="30" customHeight="1" x14ac:dyDescent="0.25">
      <c r="A29" s="154"/>
      <c r="B29" s="118"/>
      <c r="C29" s="122"/>
      <c r="D29" s="21" t="s">
        <v>62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/>
      <c r="T29" s="23"/>
      <c r="U29" s="69"/>
      <c r="V29" s="69"/>
      <c r="W29" s="69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2"/>
      <c r="AJ29" s="22"/>
      <c r="AK29" s="22"/>
      <c r="AL29" s="22"/>
      <c r="AM29" s="22"/>
      <c r="AN29" s="22"/>
      <c r="AO29" s="22"/>
      <c r="AP29" s="60"/>
      <c r="AQ29" s="60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5">
        <f t="shared" si="1"/>
        <v>0</v>
      </c>
      <c r="BH29" s="55"/>
      <c r="BI29" s="55"/>
      <c r="BJ29" s="55"/>
    </row>
    <row r="30" spans="1:65" s="47" customFormat="1" ht="30" customHeight="1" x14ac:dyDescent="0.25">
      <c r="A30" s="154"/>
      <c r="B30" s="40" t="s">
        <v>138</v>
      </c>
      <c r="C30" s="59" t="s">
        <v>117</v>
      </c>
      <c r="D30" s="21" t="s">
        <v>61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3"/>
      <c r="T30" s="23"/>
      <c r="U30" s="69"/>
      <c r="V30" s="69"/>
      <c r="W30" s="69"/>
      <c r="X30" s="26"/>
      <c r="Y30" s="26"/>
      <c r="Z30" s="26"/>
      <c r="AA30" s="26"/>
      <c r="AB30" s="26"/>
      <c r="AC30" s="23">
        <v>36</v>
      </c>
      <c r="AD30" s="23">
        <v>36</v>
      </c>
      <c r="AE30" s="23">
        <v>36</v>
      </c>
      <c r="AF30" s="23">
        <v>36</v>
      </c>
      <c r="AG30" s="23"/>
      <c r="AH30" s="23"/>
      <c r="AI30" s="22"/>
      <c r="AJ30" s="22"/>
      <c r="AK30" s="22"/>
      <c r="AL30" s="22"/>
      <c r="AM30" s="22"/>
      <c r="AN30" s="22"/>
      <c r="AO30" s="22"/>
      <c r="AP30" s="60"/>
      <c r="AQ30" s="60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3">
        <f t="shared" si="1"/>
        <v>144</v>
      </c>
      <c r="BF30" s="38"/>
      <c r="BG30" s="38"/>
      <c r="BH30" s="55"/>
      <c r="BI30" s="55"/>
      <c r="BJ30" s="55"/>
    </row>
    <row r="31" spans="1:65" s="47" customFormat="1" ht="30" customHeight="1" x14ac:dyDescent="0.25">
      <c r="A31" s="154"/>
      <c r="B31" s="40" t="s">
        <v>139</v>
      </c>
      <c r="C31" s="59" t="s">
        <v>177</v>
      </c>
      <c r="D31" s="21" t="s">
        <v>61</v>
      </c>
      <c r="E31" s="22"/>
      <c r="F31" s="22"/>
      <c r="G31" s="22"/>
      <c r="H31" s="22"/>
      <c r="I31" s="22"/>
      <c r="J31" s="22"/>
      <c r="K31" s="22"/>
      <c r="L31" s="60"/>
      <c r="M31" s="60"/>
      <c r="N31" s="60"/>
      <c r="O31" s="60"/>
      <c r="P31" s="60"/>
      <c r="Q31" s="60"/>
      <c r="R31" s="60"/>
      <c r="S31" s="60"/>
      <c r="T31" s="60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28"/>
      <c r="AG31" s="23">
        <v>36</v>
      </c>
      <c r="AH31" s="23">
        <v>36</v>
      </c>
      <c r="AI31" s="22">
        <v>36</v>
      </c>
      <c r="AJ31" s="22">
        <v>36</v>
      </c>
      <c r="AK31" s="22"/>
      <c r="AL31" s="69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3">
        <f t="shared" si="1"/>
        <v>144</v>
      </c>
      <c r="BF31" s="38"/>
      <c r="BG31" s="38"/>
      <c r="BH31" s="55"/>
      <c r="BI31" s="55"/>
      <c r="BJ31" s="55"/>
    </row>
    <row r="32" spans="1:65" s="47" customFormat="1" ht="30" customHeight="1" x14ac:dyDescent="0.25">
      <c r="A32" s="154"/>
      <c r="B32" s="60" t="s">
        <v>180</v>
      </c>
      <c r="C32" s="49" t="s">
        <v>179</v>
      </c>
      <c r="D32" s="21"/>
      <c r="E32" s="63"/>
      <c r="F32" s="63"/>
      <c r="G32" s="63"/>
      <c r="H32" s="63"/>
      <c r="I32" s="63"/>
      <c r="J32" s="63"/>
      <c r="K32" s="63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0"/>
      <c r="AC32" s="60"/>
      <c r="AD32" s="60"/>
      <c r="AE32" s="61"/>
      <c r="AF32" s="61"/>
      <c r="AG32" s="61"/>
      <c r="AH32" s="63"/>
      <c r="AI32" s="60"/>
      <c r="AJ32" s="63"/>
      <c r="AK32" s="63">
        <v>36</v>
      </c>
      <c r="AL32" s="61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2">
        <f t="shared" si="1"/>
        <v>36</v>
      </c>
      <c r="BF32" s="38"/>
      <c r="BG32" s="38"/>
      <c r="BH32" s="55"/>
      <c r="BI32" s="55"/>
      <c r="BJ32" s="55"/>
    </row>
    <row r="33" spans="1:65" s="47" customFormat="1" ht="30" customHeight="1" x14ac:dyDescent="0.25">
      <c r="A33" s="154"/>
      <c r="B33" s="60" t="s">
        <v>140</v>
      </c>
      <c r="C33" s="59" t="s">
        <v>178</v>
      </c>
      <c r="D33" s="21" t="s">
        <v>141</v>
      </c>
      <c r="E33" s="22"/>
      <c r="F33" s="22"/>
      <c r="G33" s="22"/>
      <c r="H33" s="22"/>
      <c r="I33" s="22"/>
      <c r="J33" s="22"/>
      <c r="K33" s="22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22"/>
      <c r="AI33" s="22"/>
      <c r="AJ33" s="22"/>
      <c r="AK33" s="22"/>
      <c r="AL33" s="60">
        <v>36</v>
      </c>
      <c r="AM33" s="22">
        <v>36</v>
      </c>
      <c r="AN33" s="22">
        <v>36</v>
      </c>
      <c r="AO33" s="22">
        <v>36</v>
      </c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62">
        <f t="shared" si="1"/>
        <v>144</v>
      </c>
      <c r="BF33" s="38"/>
      <c r="BG33" s="38"/>
      <c r="BH33" s="55"/>
      <c r="BI33" s="55"/>
      <c r="BJ33" s="55"/>
    </row>
    <row r="34" spans="1:65" s="47" customFormat="1" ht="30" customHeight="1" x14ac:dyDescent="0.25">
      <c r="A34" s="154"/>
      <c r="B34" s="60" t="s">
        <v>142</v>
      </c>
      <c r="C34" s="59" t="s">
        <v>143</v>
      </c>
      <c r="D34" s="21" t="s">
        <v>144</v>
      </c>
      <c r="E34" s="22"/>
      <c r="F34" s="22"/>
      <c r="G34" s="22"/>
      <c r="H34" s="22"/>
      <c r="I34" s="22"/>
      <c r="J34" s="22"/>
      <c r="K34" s="22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22"/>
      <c r="AI34" s="22"/>
      <c r="AJ34" s="22"/>
      <c r="AK34" s="22"/>
      <c r="AL34" s="60"/>
      <c r="AM34" s="22"/>
      <c r="AN34" s="22"/>
      <c r="AO34" s="22"/>
      <c r="AP34" s="22">
        <v>36</v>
      </c>
      <c r="AQ34" s="22">
        <v>36</v>
      </c>
      <c r="AR34" s="22">
        <v>36</v>
      </c>
      <c r="AS34" s="22">
        <v>36</v>
      </c>
      <c r="AT34" s="22">
        <v>36</v>
      </c>
      <c r="AU34" s="22">
        <v>36</v>
      </c>
      <c r="AV34" s="22"/>
      <c r="AW34" s="22"/>
      <c r="AX34" s="22"/>
      <c r="AY34" s="22"/>
      <c r="AZ34" s="22"/>
      <c r="BA34" s="22"/>
      <c r="BB34" s="22"/>
      <c r="BC34" s="22"/>
      <c r="BD34" s="22"/>
      <c r="BE34" s="62">
        <f t="shared" si="1"/>
        <v>216</v>
      </c>
      <c r="BF34" s="38"/>
      <c r="BG34" s="38"/>
      <c r="BH34" s="55"/>
      <c r="BI34" s="55"/>
      <c r="BJ34" s="55"/>
    </row>
    <row r="35" spans="1:65" s="31" customFormat="1" ht="30" customHeight="1" x14ac:dyDescent="0.2">
      <c r="A35" s="154"/>
      <c r="B35" s="156" t="s">
        <v>87</v>
      </c>
      <c r="C35" s="157"/>
      <c r="D35" s="158"/>
      <c r="E35" s="18">
        <f>E8+E14+E20+E32+E33+E34</f>
        <v>36</v>
      </c>
      <c r="F35" s="18">
        <f t="shared" ref="F35:BD35" si="8">F8+F14+F20+F32+F33+F34</f>
        <v>36</v>
      </c>
      <c r="G35" s="18">
        <f t="shared" si="8"/>
        <v>36</v>
      </c>
      <c r="H35" s="18">
        <f t="shared" si="8"/>
        <v>36</v>
      </c>
      <c r="I35" s="18">
        <f t="shared" si="8"/>
        <v>36</v>
      </c>
      <c r="J35" s="18">
        <f t="shared" si="8"/>
        <v>36</v>
      </c>
      <c r="K35" s="18">
        <f t="shared" si="8"/>
        <v>36</v>
      </c>
      <c r="L35" s="18">
        <f t="shared" si="8"/>
        <v>36</v>
      </c>
      <c r="M35" s="18">
        <f t="shared" si="8"/>
        <v>36</v>
      </c>
      <c r="N35" s="18">
        <f t="shared" si="8"/>
        <v>36</v>
      </c>
      <c r="O35" s="18">
        <f t="shared" si="8"/>
        <v>36</v>
      </c>
      <c r="P35" s="18">
        <f t="shared" si="8"/>
        <v>36</v>
      </c>
      <c r="Q35" s="18">
        <f t="shared" si="8"/>
        <v>36</v>
      </c>
      <c r="R35" s="18">
        <f t="shared" si="8"/>
        <v>36</v>
      </c>
      <c r="S35" s="18">
        <f t="shared" si="8"/>
        <v>36</v>
      </c>
      <c r="T35" s="18">
        <f t="shared" si="8"/>
        <v>36</v>
      </c>
      <c r="U35" s="18">
        <f t="shared" si="8"/>
        <v>36</v>
      </c>
      <c r="V35" s="18">
        <f t="shared" si="8"/>
        <v>0</v>
      </c>
      <c r="W35" s="18">
        <f t="shared" si="8"/>
        <v>0</v>
      </c>
      <c r="X35" s="18">
        <f t="shared" si="8"/>
        <v>36</v>
      </c>
      <c r="Y35" s="18">
        <f t="shared" si="8"/>
        <v>36</v>
      </c>
      <c r="Z35" s="18">
        <f t="shared" si="8"/>
        <v>36</v>
      </c>
      <c r="AA35" s="18">
        <f t="shared" si="8"/>
        <v>36</v>
      </c>
      <c r="AB35" s="18">
        <f t="shared" si="8"/>
        <v>34</v>
      </c>
      <c r="AC35" s="18">
        <f t="shared" si="8"/>
        <v>36</v>
      </c>
      <c r="AD35" s="18">
        <f t="shared" si="8"/>
        <v>36</v>
      </c>
      <c r="AE35" s="18">
        <f t="shared" si="8"/>
        <v>36</v>
      </c>
      <c r="AF35" s="18">
        <f t="shared" si="8"/>
        <v>36</v>
      </c>
      <c r="AG35" s="18">
        <f t="shared" si="8"/>
        <v>36</v>
      </c>
      <c r="AH35" s="18">
        <f t="shared" si="8"/>
        <v>36</v>
      </c>
      <c r="AI35" s="18">
        <f t="shared" si="8"/>
        <v>36</v>
      </c>
      <c r="AJ35" s="18">
        <f t="shared" si="8"/>
        <v>36</v>
      </c>
      <c r="AK35" s="18">
        <f t="shared" si="8"/>
        <v>36</v>
      </c>
      <c r="AL35" s="18">
        <f t="shared" si="8"/>
        <v>36</v>
      </c>
      <c r="AM35" s="18">
        <f t="shared" si="8"/>
        <v>36</v>
      </c>
      <c r="AN35" s="18">
        <f t="shared" si="8"/>
        <v>36</v>
      </c>
      <c r="AO35" s="18">
        <f t="shared" si="8"/>
        <v>36</v>
      </c>
      <c r="AP35" s="18">
        <f t="shared" si="8"/>
        <v>36</v>
      </c>
      <c r="AQ35" s="18">
        <f t="shared" si="8"/>
        <v>36</v>
      </c>
      <c r="AR35" s="18">
        <f t="shared" si="8"/>
        <v>36</v>
      </c>
      <c r="AS35" s="18">
        <f t="shared" si="8"/>
        <v>36</v>
      </c>
      <c r="AT35" s="18">
        <f t="shared" si="8"/>
        <v>36</v>
      </c>
      <c r="AU35" s="18">
        <f t="shared" si="8"/>
        <v>36</v>
      </c>
      <c r="AV35" s="18">
        <f t="shared" si="8"/>
        <v>0</v>
      </c>
      <c r="AW35" s="18">
        <f t="shared" si="8"/>
        <v>0</v>
      </c>
      <c r="AX35" s="18">
        <f t="shared" si="8"/>
        <v>0</v>
      </c>
      <c r="AY35" s="18">
        <f t="shared" si="8"/>
        <v>0</v>
      </c>
      <c r="AZ35" s="18">
        <f t="shared" si="8"/>
        <v>0</v>
      </c>
      <c r="BA35" s="18">
        <f t="shared" si="8"/>
        <v>0</v>
      </c>
      <c r="BB35" s="18">
        <f t="shared" si="8"/>
        <v>0</v>
      </c>
      <c r="BC35" s="18">
        <f t="shared" si="8"/>
        <v>0</v>
      </c>
      <c r="BD35" s="18">
        <f t="shared" si="8"/>
        <v>0</v>
      </c>
      <c r="BE35" s="18">
        <f>SUM(E35:BD35)</f>
        <v>1474</v>
      </c>
      <c r="BF35" s="36"/>
      <c r="BG35" s="36"/>
      <c r="BH35" s="55"/>
      <c r="BI35" s="55"/>
      <c r="BJ35" s="55"/>
      <c r="BK35" s="42"/>
      <c r="BL35" s="42"/>
      <c r="BM35" s="32"/>
    </row>
    <row r="36" spans="1:65" s="31" customFormat="1" ht="30" customHeight="1" x14ac:dyDescent="0.2">
      <c r="A36" s="154"/>
      <c r="B36" s="156" t="s">
        <v>88</v>
      </c>
      <c r="C36" s="157"/>
      <c r="D36" s="158"/>
      <c r="E36" s="18">
        <f t="shared" ref="E36:BD36" si="9">E9+E15+E21</f>
        <v>0</v>
      </c>
      <c r="F36" s="18">
        <f t="shared" si="9"/>
        <v>0</v>
      </c>
      <c r="G36" s="18">
        <f t="shared" si="9"/>
        <v>0</v>
      </c>
      <c r="H36" s="18">
        <f t="shared" si="9"/>
        <v>0</v>
      </c>
      <c r="I36" s="18">
        <f t="shared" si="9"/>
        <v>0</v>
      </c>
      <c r="J36" s="18">
        <f t="shared" si="9"/>
        <v>0</v>
      </c>
      <c r="K36" s="18">
        <f t="shared" si="9"/>
        <v>0</v>
      </c>
      <c r="L36" s="18">
        <f t="shared" si="9"/>
        <v>0</v>
      </c>
      <c r="M36" s="18">
        <f t="shared" si="9"/>
        <v>0</v>
      </c>
      <c r="N36" s="18">
        <f t="shared" si="9"/>
        <v>0</v>
      </c>
      <c r="O36" s="18">
        <f t="shared" si="9"/>
        <v>0</v>
      </c>
      <c r="P36" s="18">
        <f t="shared" si="9"/>
        <v>0</v>
      </c>
      <c r="Q36" s="18">
        <f t="shared" si="9"/>
        <v>0</v>
      </c>
      <c r="R36" s="18">
        <f t="shared" si="9"/>
        <v>0</v>
      </c>
      <c r="S36" s="18">
        <f t="shared" si="9"/>
        <v>0</v>
      </c>
      <c r="T36" s="18">
        <f t="shared" si="9"/>
        <v>0</v>
      </c>
      <c r="U36" s="18">
        <f t="shared" si="9"/>
        <v>0</v>
      </c>
      <c r="V36" s="18">
        <f t="shared" si="9"/>
        <v>0</v>
      </c>
      <c r="W36" s="18">
        <f t="shared" si="9"/>
        <v>0</v>
      </c>
      <c r="X36" s="18">
        <f t="shared" si="9"/>
        <v>0</v>
      </c>
      <c r="Y36" s="18">
        <f t="shared" si="9"/>
        <v>0</v>
      </c>
      <c r="Z36" s="18">
        <f t="shared" si="9"/>
        <v>0</v>
      </c>
      <c r="AA36" s="18">
        <f t="shared" si="9"/>
        <v>0</v>
      </c>
      <c r="AB36" s="18">
        <f t="shared" si="9"/>
        <v>2</v>
      </c>
      <c r="AC36" s="18">
        <f t="shared" si="9"/>
        <v>0</v>
      </c>
      <c r="AD36" s="18">
        <f t="shared" si="9"/>
        <v>0</v>
      </c>
      <c r="AE36" s="18">
        <f t="shared" si="9"/>
        <v>0</v>
      </c>
      <c r="AF36" s="18">
        <f t="shared" si="9"/>
        <v>0</v>
      </c>
      <c r="AG36" s="18">
        <f t="shared" si="9"/>
        <v>0</v>
      </c>
      <c r="AH36" s="18">
        <f t="shared" si="9"/>
        <v>0</v>
      </c>
      <c r="AI36" s="18">
        <f t="shared" si="9"/>
        <v>0</v>
      </c>
      <c r="AJ36" s="18">
        <f t="shared" si="9"/>
        <v>0</v>
      </c>
      <c r="AK36" s="18">
        <f t="shared" si="9"/>
        <v>0</v>
      </c>
      <c r="AL36" s="18">
        <f t="shared" si="9"/>
        <v>0</v>
      </c>
      <c r="AM36" s="18">
        <f t="shared" si="9"/>
        <v>0</v>
      </c>
      <c r="AN36" s="18">
        <f t="shared" si="9"/>
        <v>0</v>
      </c>
      <c r="AO36" s="18">
        <f t="shared" si="9"/>
        <v>0</v>
      </c>
      <c r="AP36" s="18">
        <f t="shared" si="9"/>
        <v>0</v>
      </c>
      <c r="AQ36" s="18">
        <f t="shared" si="9"/>
        <v>0</v>
      </c>
      <c r="AR36" s="18">
        <f t="shared" si="9"/>
        <v>0</v>
      </c>
      <c r="AS36" s="18">
        <f t="shared" si="9"/>
        <v>0</v>
      </c>
      <c r="AT36" s="18">
        <f t="shared" si="9"/>
        <v>0</v>
      </c>
      <c r="AU36" s="18">
        <f t="shared" si="9"/>
        <v>0</v>
      </c>
      <c r="AV36" s="18">
        <f t="shared" si="9"/>
        <v>0</v>
      </c>
      <c r="AW36" s="18">
        <f t="shared" si="9"/>
        <v>0</v>
      </c>
      <c r="AX36" s="18">
        <f t="shared" si="9"/>
        <v>0</v>
      </c>
      <c r="AY36" s="18">
        <f t="shared" si="9"/>
        <v>0</v>
      </c>
      <c r="AZ36" s="18">
        <f t="shared" si="9"/>
        <v>0</v>
      </c>
      <c r="BA36" s="18">
        <f t="shared" si="9"/>
        <v>0</v>
      </c>
      <c r="BB36" s="18">
        <f t="shared" si="9"/>
        <v>0</v>
      </c>
      <c r="BC36" s="18">
        <f t="shared" si="9"/>
        <v>0</v>
      </c>
      <c r="BD36" s="18">
        <f t="shared" si="9"/>
        <v>0</v>
      </c>
      <c r="BE36" s="18">
        <f t="shared" ref="BE36:BE37" si="10">SUM(E36:BD36)</f>
        <v>2</v>
      </c>
      <c r="BF36" s="36"/>
      <c r="BG36" s="36"/>
      <c r="BH36" s="55"/>
      <c r="BI36" s="55"/>
      <c r="BJ36" s="55"/>
      <c r="BK36" s="42"/>
      <c r="BL36" s="42"/>
      <c r="BM36" s="32"/>
    </row>
    <row r="37" spans="1:65" s="31" customFormat="1" ht="30" customHeight="1" x14ac:dyDescent="0.2">
      <c r="A37" s="155"/>
      <c r="B37" s="159" t="s">
        <v>89</v>
      </c>
      <c r="C37" s="159"/>
      <c r="D37" s="159"/>
      <c r="E37" s="18">
        <f t="shared" ref="E37:BD37" si="11">SUM(E35:E36)</f>
        <v>36</v>
      </c>
      <c r="F37" s="18">
        <f t="shared" si="11"/>
        <v>36</v>
      </c>
      <c r="G37" s="18">
        <f t="shared" si="11"/>
        <v>36</v>
      </c>
      <c r="H37" s="18">
        <f t="shared" si="11"/>
        <v>36</v>
      </c>
      <c r="I37" s="18">
        <f t="shared" si="11"/>
        <v>36</v>
      </c>
      <c r="J37" s="18">
        <f t="shared" si="11"/>
        <v>36</v>
      </c>
      <c r="K37" s="18">
        <f t="shared" si="11"/>
        <v>36</v>
      </c>
      <c r="L37" s="18">
        <f t="shared" si="11"/>
        <v>36</v>
      </c>
      <c r="M37" s="18">
        <f t="shared" si="11"/>
        <v>36</v>
      </c>
      <c r="N37" s="18">
        <f t="shared" si="11"/>
        <v>36</v>
      </c>
      <c r="O37" s="18">
        <f t="shared" si="11"/>
        <v>36</v>
      </c>
      <c r="P37" s="18">
        <f t="shared" si="11"/>
        <v>36</v>
      </c>
      <c r="Q37" s="18">
        <f t="shared" si="11"/>
        <v>36</v>
      </c>
      <c r="R37" s="18">
        <f t="shared" si="11"/>
        <v>36</v>
      </c>
      <c r="S37" s="18">
        <f t="shared" si="11"/>
        <v>36</v>
      </c>
      <c r="T37" s="18">
        <f t="shared" si="11"/>
        <v>36</v>
      </c>
      <c r="U37" s="18">
        <f t="shared" si="11"/>
        <v>36</v>
      </c>
      <c r="V37" s="18">
        <f t="shared" si="11"/>
        <v>0</v>
      </c>
      <c r="W37" s="18">
        <f t="shared" si="11"/>
        <v>0</v>
      </c>
      <c r="X37" s="18">
        <f t="shared" si="11"/>
        <v>36</v>
      </c>
      <c r="Y37" s="18">
        <f t="shared" si="11"/>
        <v>36</v>
      </c>
      <c r="Z37" s="18">
        <f t="shared" si="11"/>
        <v>36</v>
      </c>
      <c r="AA37" s="18">
        <f t="shared" si="11"/>
        <v>36</v>
      </c>
      <c r="AB37" s="18">
        <f t="shared" si="11"/>
        <v>36</v>
      </c>
      <c r="AC37" s="18">
        <f t="shared" si="11"/>
        <v>36</v>
      </c>
      <c r="AD37" s="18">
        <f t="shared" si="11"/>
        <v>36</v>
      </c>
      <c r="AE37" s="18">
        <f t="shared" si="11"/>
        <v>36</v>
      </c>
      <c r="AF37" s="18">
        <f t="shared" si="11"/>
        <v>36</v>
      </c>
      <c r="AG37" s="18">
        <f t="shared" si="11"/>
        <v>36</v>
      </c>
      <c r="AH37" s="18">
        <f t="shared" si="11"/>
        <v>36</v>
      </c>
      <c r="AI37" s="18">
        <f t="shared" si="11"/>
        <v>36</v>
      </c>
      <c r="AJ37" s="18">
        <f t="shared" si="11"/>
        <v>36</v>
      </c>
      <c r="AK37" s="18">
        <f t="shared" si="11"/>
        <v>36</v>
      </c>
      <c r="AL37" s="18">
        <f t="shared" si="11"/>
        <v>36</v>
      </c>
      <c r="AM37" s="18">
        <f t="shared" si="11"/>
        <v>36</v>
      </c>
      <c r="AN37" s="18">
        <f t="shared" si="11"/>
        <v>36</v>
      </c>
      <c r="AO37" s="18">
        <f t="shared" si="11"/>
        <v>36</v>
      </c>
      <c r="AP37" s="18">
        <f t="shared" si="11"/>
        <v>36</v>
      </c>
      <c r="AQ37" s="18">
        <f t="shared" si="11"/>
        <v>36</v>
      </c>
      <c r="AR37" s="18">
        <f t="shared" si="11"/>
        <v>36</v>
      </c>
      <c r="AS37" s="18">
        <f t="shared" si="11"/>
        <v>36</v>
      </c>
      <c r="AT37" s="18">
        <f t="shared" si="11"/>
        <v>36</v>
      </c>
      <c r="AU37" s="18">
        <f t="shared" si="11"/>
        <v>36</v>
      </c>
      <c r="AV37" s="18">
        <f t="shared" si="11"/>
        <v>0</v>
      </c>
      <c r="AW37" s="18">
        <f t="shared" si="11"/>
        <v>0</v>
      </c>
      <c r="AX37" s="18">
        <f t="shared" si="11"/>
        <v>0</v>
      </c>
      <c r="AY37" s="18">
        <f t="shared" si="11"/>
        <v>0</v>
      </c>
      <c r="AZ37" s="18">
        <f t="shared" si="11"/>
        <v>0</v>
      </c>
      <c r="BA37" s="18">
        <f t="shared" si="11"/>
        <v>0</v>
      </c>
      <c r="BB37" s="18">
        <f t="shared" si="11"/>
        <v>0</v>
      </c>
      <c r="BC37" s="18">
        <f t="shared" si="11"/>
        <v>0</v>
      </c>
      <c r="BD37" s="18">
        <f t="shared" si="11"/>
        <v>0</v>
      </c>
      <c r="BE37" s="18">
        <f t="shared" si="10"/>
        <v>1476</v>
      </c>
      <c r="BF37" s="36"/>
      <c r="BG37" s="36"/>
      <c r="BH37" s="55"/>
      <c r="BI37" s="55"/>
      <c r="BJ37" s="55"/>
      <c r="BK37" s="42"/>
      <c r="BL37" s="32"/>
      <c r="BM37" s="32"/>
    </row>
    <row r="38" spans="1:65" x14ac:dyDescent="0.25">
      <c r="BH38" s="56"/>
      <c r="BI38" s="56"/>
      <c r="BJ38" s="56"/>
      <c r="BL38" s="32"/>
      <c r="BM38" s="32"/>
    </row>
    <row r="39" spans="1:65" ht="20.25" customHeight="1" x14ac:dyDescent="0.3">
      <c r="BL39" s="43"/>
    </row>
    <row r="40" spans="1:65" x14ac:dyDescent="0.25">
      <c r="BH40" s="48"/>
    </row>
    <row r="41" spans="1:65" x14ac:dyDescent="0.25">
      <c r="BH41" s="48"/>
    </row>
    <row r="42" spans="1:65" x14ac:dyDescent="0.25">
      <c r="BH42" s="48"/>
    </row>
    <row r="44" spans="1:65" x14ac:dyDescent="0.25">
      <c r="BH44" s="109"/>
      <c r="BI44" s="48"/>
      <c r="BJ44" s="48"/>
      <c r="BK44" s="48"/>
      <c r="BL44" s="48"/>
    </row>
    <row r="46" spans="1:65" x14ac:dyDescent="0.25">
      <c r="BL46" s="48"/>
    </row>
    <row r="47" spans="1:65" x14ac:dyDescent="0.25">
      <c r="BI47" s="52"/>
    </row>
    <row r="49" spans="57:65" x14ac:dyDescent="0.25">
      <c r="BE49" s="45"/>
      <c r="BF49" s="47"/>
      <c r="BG49" s="47"/>
      <c r="BL49" s="45"/>
      <c r="BM49" s="45"/>
    </row>
    <row r="50" spans="57:65" x14ac:dyDescent="0.25">
      <c r="BE50" s="45"/>
      <c r="BF50" s="47"/>
      <c r="BG50" s="47"/>
      <c r="BL50" s="45"/>
      <c r="BM50" s="45"/>
    </row>
    <row r="51" spans="57:65" x14ac:dyDescent="0.25">
      <c r="BE51" s="45"/>
      <c r="BF51" s="47"/>
      <c r="BG51" s="47"/>
      <c r="BL51" s="45"/>
      <c r="BM51" s="45"/>
    </row>
    <row r="52" spans="57:65" x14ac:dyDescent="0.25">
      <c r="BE52" s="45"/>
      <c r="BF52" s="47"/>
      <c r="BG52" s="47"/>
      <c r="BL52" s="45"/>
      <c r="BM52" s="45"/>
    </row>
    <row r="53" spans="57:65" x14ac:dyDescent="0.25">
      <c r="BE53" s="45"/>
      <c r="BF53" s="47"/>
      <c r="BG53" s="47"/>
      <c r="BL53" s="45"/>
      <c r="BM53" s="45"/>
    </row>
    <row r="54" spans="57:65" x14ac:dyDescent="0.25">
      <c r="BE54" s="45"/>
      <c r="BF54" s="47"/>
      <c r="BG54" s="47"/>
      <c r="BL54" s="45"/>
      <c r="BM54" s="45"/>
    </row>
    <row r="55" spans="57:65" x14ac:dyDescent="0.25">
      <c r="BE55" s="45"/>
      <c r="BF55" s="47"/>
      <c r="BG55" s="47"/>
      <c r="BL55" s="45"/>
      <c r="BM55" s="45"/>
    </row>
    <row r="56" spans="57:65" x14ac:dyDescent="0.25">
      <c r="BE56" s="45"/>
      <c r="BF56" s="47"/>
      <c r="BG56" s="47"/>
      <c r="BL56" s="45"/>
      <c r="BM56" s="45"/>
    </row>
    <row r="57" spans="57:65" x14ac:dyDescent="0.25">
      <c r="BE57" s="45"/>
      <c r="BF57" s="47"/>
      <c r="BG57" s="47"/>
      <c r="BL57" s="45"/>
      <c r="BM57" s="45"/>
    </row>
    <row r="58" spans="57:65" x14ac:dyDescent="0.25">
      <c r="BE58" s="45"/>
      <c r="BF58" s="47"/>
      <c r="BG58" s="47"/>
      <c r="BL58" s="45"/>
      <c r="BM58" s="45"/>
    </row>
    <row r="59" spans="57:65" x14ac:dyDescent="0.25">
      <c r="BE59" s="45"/>
      <c r="BF59" s="47"/>
      <c r="BG59" s="47"/>
      <c r="BL59" s="45"/>
      <c r="BM59" s="45"/>
    </row>
    <row r="60" spans="57:65" x14ac:dyDescent="0.25">
      <c r="BE60" s="45"/>
      <c r="BF60" s="47"/>
      <c r="BG60" s="47"/>
      <c r="BL60" s="45"/>
      <c r="BM60" s="45"/>
    </row>
    <row r="61" spans="57:65" x14ac:dyDescent="0.25">
      <c r="BE61" s="45"/>
      <c r="BF61" s="47"/>
      <c r="BG61" s="47"/>
      <c r="BL61" s="45"/>
      <c r="BM61" s="45"/>
    </row>
    <row r="62" spans="57:65" x14ac:dyDescent="0.25">
      <c r="BE62" s="45"/>
      <c r="BF62" s="47"/>
      <c r="BG62" s="47"/>
      <c r="BL62" s="45"/>
      <c r="BM62" s="45"/>
    </row>
    <row r="63" spans="57:65" x14ac:dyDescent="0.25">
      <c r="BE63" s="45"/>
      <c r="BF63" s="47"/>
      <c r="BG63" s="47"/>
      <c r="BL63" s="45"/>
      <c r="BM63" s="45"/>
    </row>
    <row r="64" spans="57:65" x14ac:dyDescent="0.25">
      <c r="BE64" s="45"/>
      <c r="BF64" s="47"/>
      <c r="BG64" s="47"/>
      <c r="BL64" s="45"/>
      <c r="BM64" s="45"/>
    </row>
    <row r="65" spans="57:65" x14ac:dyDescent="0.25">
      <c r="BE65" s="45"/>
      <c r="BF65" s="47"/>
      <c r="BG65" s="47"/>
      <c r="BL65" s="45"/>
      <c r="BM65" s="45"/>
    </row>
    <row r="66" spans="57:65" x14ac:dyDescent="0.25">
      <c r="BE66" s="45"/>
      <c r="BF66" s="47"/>
      <c r="BG66" s="47"/>
      <c r="BL66" s="45"/>
      <c r="BM66" s="45"/>
    </row>
    <row r="67" spans="57:65" x14ac:dyDescent="0.25">
      <c r="BE67" s="45"/>
      <c r="BF67" s="47"/>
      <c r="BG67" s="47"/>
      <c r="BL67" s="45"/>
      <c r="BM67" s="45"/>
    </row>
    <row r="68" spans="57:65" x14ac:dyDescent="0.25">
      <c r="BE68" s="45"/>
      <c r="BF68" s="47"/>
      <c r="BG68" s="47"/>
      <c r="BL68" s="45"/>
      <c r="BM68" s="45"/>
    </row>
  </sheetData>
  <mergeCells count="54">
    <mergeCell ref="B28:B29"/>
    <mergeCell ref="C28:C29"/>
    <mergeCell ref="B22:B23"/>
    <mergeCell ref="C22:C23"/>
    <mergeCell ref="B24:B25"/>
    <mergeCell ref="C24:C25"/>
    <mergeCell ref="B26:B27"/>
    <mergeCell ref="C26:C27"/>
    <mergeCell ref="C14:C15"/>
    <mergeCell ref="B16:B17"/>
    <mergeCell ref="C16:C17"/>
    <mergeCell ref="B20:B21"/>
    <mergeCell ref="C20:C21"/>
    <mergeCell ref="C18:C19"/>
    <mergeCell ref="I2:I3"/>
    <mergeCell ref="E2:H2"/>
    <mergeCell ref="BA2:BD2"/>
    <mergeCell ref="BE2:BE7"/>
    <mergeCell ref="E4:BD4"/>
    <mergeCell ref="E6:BD6"/>
    <mergeCell ref="AN2:AQ2"/>
    <mergeCell ref="AR2:AR3"/>
    <mergeCell ref="AS2:AU2"/>
    <mergeCell ref="AV2:AV3"/>
    <mergeCell ref="AW2:AY2"/>
    <mergeCell ref="AZ2:AZ3"/>
    <mergeCell ref="Z2:Z3"/>
    <mergeCell ref="AA2:AD2"/>
    <mergeCell ref="AE2:AH2"/>
    <mergeCell ref="AI2:AI3"/>
    <mergeCell ref="AJ2:AL2"/>
    <mergeCell ref="AM2:AM3"/>
    <mergeCell ref="J2:L2"/>
    <mergeCell ref="M2:M3"/>
    <mergeCell ref="N2:Q2"/>
    <mergeCell ref="R2:U2"/>
    <mergeCell ref="V2:V3"/>
    <mergeCell ref="W2:Y2"/>
    <mergeCell ref="A8:A37"/>
    <mergeCell ref="B35:D35"/>
    <mergeCell ref="B36:D36"/>
    <mergeCell ref="B37:D37"/>
    <mergeCell ref="A2:A7"/>
    <mergeCell ref="B2:B7"/>
    <mergeCell ref="C2:C7"/>
    <mergeCell ref="D2:D7"/>
    <mergeCell ref="B8:B9"/>
    <mergeCell ref="C8:C9"/>
    <mergeCell ref="B10:B11"/>
    <mergeCell ref="C10:C11"/>
    <mergeCell ref="B12:B13"/>
    <mergeCell ref="B18:B19"/>
    <mergeCell ref="C12:C13"/>
    <mergeCell ref="B14:B15"/>
  </mergeCells>
  <pageMargins left="0.7" right="0.7" top="0.75" bottom="0.75" header="0.3" footer="0.3"/>
  <pageSetup paperSize="9" scale="4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6"/>
  <sheetViews>
    <sheetView zoomScale="110" zoomScaleNormal="110" workbookViewId="0">
      <selection activeCell="A3" sqref="A3"/>
    </sheetView>
  </sheetViews>
  <sheetFormatPr defaultColWidth="8.85546875" defaultRowHeight="15" x14ac:dyDescent="0.25"/>
  <cols>
    <col min="1" max="1" width="4.85546875" style="1" customWidth="1"/>
    <col min="2" max="2" width="11.140625" style="1" customWidth="1"/>
    <col min="3" max="3" width="28.28515625" style="1" customWidth="1"/>
    <col min="4" max="18" width="2.7109375" style="1" customWidth="1"/>
    <col min="19" max="19" width="3.85546875" style="1" customWidth="1"/>
    <col min="20" max="20" width="4.140625" style="24" customWidth="1"/>
    <col min="21" max="22" width="2.7109375" style="24" customWidth="1"/>
    <col min="23" max="42" width="2.7109375" style="1" customWidth="1"/>
    <col min="43" max="43" width="4.140625" style="1" customWidth="1"/>
    <col min="44" max="44" width="4.42578125" style="1" customWidth="1"/>
    <col min="45" max="45" width="4.28515625" style="1" customWidth="1"/>
    <col min="46" max="46" width="4.42578125" style="24" customWidth="1"/>
    <col min="47" max="55" width="2.7109375" style="24" customWidth="1"/>
    <col min="56" max="56" width="5.28515625" style="24" customWidth="1"/>
    <col min="57" max="57" width="13.140625" style="1" customWidth="1"/>
    <col min="58" max="58" width="3.28515625" style="8" customWidth="1"/>
    <col min="59" max="59" width="9.28515625" style="9" customWidth="1"/>
    <col min="60" max="60" width="6.7109375" style="9" customWidth="1"/>
    <col min="61" max="16384" width="8.85546875" style="1"/>
  </cols>
  <sheetData>
    <row r="1" spans="1:61" s="4" customFormat="1" ht="24.75" customHeight="1" x14ac:dyDescent="0.25">
      <c r="A1" s="4" t="s">
        <v>6</v>
      </c>
      <c r="T1" s="5"/>
      <c r="U1" s="5"/>
      <c r="V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F1" s="6"/>
      <c r="BG1" s="7"/>
      <c r="BH1" s="7"/>
    </row>
    <row r="2" spans="1:61" s="4" customFormat="1" ht="33" customHeight="1" x14ac:dyDescent="0.25">
      <c r="B2" s="4" t="s">
        <v>146</v>
      </c>
      <c r="T2" s="5"/>
      <c r="U2" s="5"/>
      <c r="V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F2" s="6"/>
      <c r="BG2" s="7"/>
      <c r="BH2" s="7"/>
    </row>
    <row r="3" spans="1:61" s="4" customFormat="1" ht="15.75" x14ac:dyDescent="0.25">
      <c r="T3" s="5"/>
      <c r="U3" s="5"/>
      <c r="V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F3" s="6"/>
      <c r="BG3" s="7"/>
      <c r="BH3" s="7"/>
    </row>
    <row r="4" spans="1:61" ht="18.600000000000001" customHeight="1" x14ac:dyDescent="0.25">
      <c r="A4" s="186" t="s">
        <v>8</v>
      </c>
      <c r="B4" s="153" t="s">
        <v>9</v>
      </c>
      <c r="C4" s="186" t="s">
        <v>10</v>
      </c>
      <c r="D4" s="187" t="s">
        <v>12</v>
      </c>
      <c r="E4" s="188"/>
      <c r="F4" s="188"/>
      <c r="G4" s="189"/>
      <c r="H4" s="130" t="s">
        <v>13</v>
      </c>
      <c r="I4" s="175" t="s">
        <v>14</v>
      </c>
      <c r="J4" s="175"/>
      <c r="K4" s="176"/>
      <c r="L4" s="130" t="s">
        <v>15</v>
      </c>
      <c r="M4" s="175" t="s">
        <v>16</v>
      </c>
      <c r="N4" s="175"/>
      <c r="O4" s="175"/>
      <c r="P4" s="176"/>
      <c r="Q4" s="174" t="s">
        <v>17</v>
      </c>
      <c r="R4" s="175"/>
      <c r="S4" s="175"/>
      <c r="T4" s="176"/>
      <c r="U4" s="132" t="s">
        <v>18</v>
      </c>
      <c r="V4" s="174" t="s">
        <v>19</v>
      </c>
      <c r="W4" s="175"/>
      <c r="X4" s="176"/>
      <c r="Y4" s="140" t="s">
        <v>20</v>
      </c>
      <c r="Z4" s="174" t="s">
        <v>21</v>
      </c>
      <c r="AA4" s="175"/>
      <c r="AB4" s="176"/>
      <c r="AC4" s="140" t="s">
        <v>22</v>
      </c>
      <c r="AD4" s="174" t="s">
        <v>23</v>
      </c>
      <c r="AE4" s="175"/>
      <c r="AF4" s="175"/>
      <c r="AG4" s="176"/>
      <c r="AH4" s="132" t="s">
        <v>24</v>
      </c>
      <c r="AI4" s="174" t="s">
        <v>25</v>
      </c>
      <c r="AJ4" s="175"/>
      <c r="AK4" s="176"/>
      <c r="AL4" s="132" t="s">
        <v>26</v>
      </c>
      <c r="AM4" s="174" t="s">
        <v>27</v>
      </c>
      <c r="AN4" s="175"/>
      <c r="AO4" s="175"/>
      <c r="AP4" s="176"/>
      <c r="AQ4" s="174" t="s">
        <v>28</v>
      </c>
      <c r="AR4" s="175"/>
      <c r="AS4" s="175"/>
      <c r="AT4" s="176"/>
      <c r="AU4" s="132" t="s">
        <v>29</v>
      </c>
      <c r="AV4" s="174" t="s">
        <v>30</v>
      </c>
      <c r="AW4" s="175"/>
      <c r="AX4" s="176"/>
      <c r="AY4" s="132" t="s">
        <v>31</v>
      </c>
      <c r="AZ4" s="174" t="s">
        <v>32</v>
      </c>
      <c r="BA4" s="175"/>
      <c r="BB4" s="175"/>
      <c r="BC4" s="176"/>
      <c r="BD4" s="177" t="s">
        <v>147</v>
      </c>
      <c r="BE4" s="178"/>
    </row>
    <row r="5" spans="1:61" ht="54" customHeight="1" x14ac:dyDescent="0.25">
      <c r="A5" s="186"/>
      <c r="B5" s="154"/>
      <c r="C5" s="186"/>
      <c r="D5" s="10" t="s">
        <v>34</v>
      </c>
      <c r="E5" s="10" t="s">
        <v>35</v>
      </c>
      <c r="F5" s="10" t="s">
        <v>36</v>
      </c>
      <c r="G5" s="10" t="s">
        <v>37</v>
      </c>
      <c r="H5" s="131"/>
      <c r="I5" s="11" t="s">
        <v>38</v>
      </c>
      <c r="J5" s="11" t="s">
        <v>39</v>
      </c>
      <c r="K5" s="10" t="s">
        <v>40</v>
      </c>
      <c r="L5" s="131"/>
      <c r="M5" s="11" t="s">
        <v>41</v>
      </c>
      <c r="N5" s="10" t="s">
        <v>42</v>
      </c>
      <c r="O5" s="10" t="s">
        <v>43</v>
      </c>
      <c r="P5" s="10" t="s">
        <v>44</v>
      </c>
      <c r="Q5" s="10" t="s">
        <v>34</v>
      </c>
      <c r="R5" s="10" t="s">
        <v>35</v>
      </c>
      <c r="S5" s="10" t="s">
        <v>36</v>
      </c>
      <c r="T5" s="10" t="s">
        <v>37</v>
      </c>
      <c r="U5" s="133"/>
      <c r="V5" s="10" t="s">
        <v>45</v>
      </c>
      <c r="W5" s="10" t="s">
        <v>46</v>
      </c>
      <c r="X5" s="10" t="s">
        <v>47</v>
      </c>
      <c r="Y5" s="141"/>
      <c r="Z5" s="10" t="s">
        <v>48</v>
      </c>
      <c r="AA5" s="10" t="s">
        <v>49</v>
      </c>
      <c r="AB5" s="10" t="s">
        <v>50</v>
      </c>
      <c r="AC5" s="141"/>
      <c r="AD5" s="12" t="s">
        <v>48</v>
      </c>
      <c r="AE5" s="12" t="s">
        <v>49</v>
      </c>
      <c r="AF5" s="10" t="s">
        <v>50</v>
      </c>
      <c r="AG5" s="10" t="s">
        <v>51</v>
      </c>
      <c r="AH5" s="133"/>
      <c r="AI5" s="10" t="s">
        <v>38</v>
      </c>
      <c r="AJ5" s="11" t="s">
        <v>39</v>
      </c>
      <c r="AK5" s="11" t="s">
        <v>40</v>
      </c>
      <c r="AL5" s="133"/>
      <c r="AM5" s="10" t="s">
        <v>52</v>
      </c>
      <c r="AN5" s="11" t="s">
        <v>53</v>
      </c>
      <c r="AO5" s="11" t="s">
        <v>54</v>
      </c>
      <c r="AP5" s="12" t="s">
        <v>55</v>
      </c>
      <c r="AQ5" s="10" t="s">
        <v>34</v>
      </c>
      <c r="AR5" s="11" t="s">
        <v>35</v>
      </c>
      <c r="AS5" s="10" t="s">
        <v>36</v>
      </c>
      <c r="AT5" s="10" t="s">
        <v>37</v>
      </c>
      <c r="AU5" s="133"/>
      <c r="AV5" s="10" t="s">
        <v>38</v>
      </c>
      <c r="AW5" s="10" t="s">
        <v>39</v>
      </c>
      <c r="AX5" s="10" t="s">
        <v>40</v>
      </c>
      <c r="AY5" s="133"/>
      <c r="AZ5" s="10" t="s">
        <v>41</v>
      </c>
      <c r="BA5" s="10" t="s">
        <v>42</v>
      </c>
      <c r="BB5" s="10" t="s">
        <v>43</v>
      </c>
      <c r="BC5" s="10" t="s">
        <v>56</v>
      </c>
      <c r="BD5" s="179"/>
      <c r="BE5" s="180"/>
    </row>
    <row r="6" spans="1:61" ht="14.45" customHeight="1" x14ac:dyDescent="0.25">
      <c r="A6" s="186"/>
      <c r="B6" s="154"/>
      <c r="C6" s="186"/>
      <c r="D6" s="137" t="s">
        <v>57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9"/>
      <c r="BD6" s="179"/>
      <c r="BE6" s="180"/>
    </row>
    <row r="7" spans="1:61" x14ac:dyDescent="0.25">
      <c r="A7" s="186"/>
      <c r="B7" s="154"/>
      <c r="C7" s="186"/>
      <c r="D7" s="13">
        <v>36</v>
      </c>
      <c r="E7" s="13">
        <v>37</v>
      </c>
      <c r="F7" s="13">
        <v>38</v>
      </c>
      <c r="G7" s="13">
        <v>39</v>
      </c>
      <c r="H7" s="14">
        <v>40</v>
      </c>
      <c r="I7" s="14">
        <v>41</v>
      </c>
      <c r="J7" s="14">
        <v>42</v>
      </c>
      <c r="K7" s="13">
        <v>43</v>
      </c>
      <c r="L7" s="14">
        <v>44</v>
      </c>
      <c r="M7" s="14">
        <v>45</v>
      </c>
      <c r="N7" s="13">
        <v>46</v>
      </c>
      <c r="O7" s="13">
        <v>47</v>
      </c>
      <c r="P7" s="14">
        <v>48</v>
      </c>
      <c r="Q7" s="14">
        <v>49</v>
      </c>
      <c r="R7" s="13">
        <v>50</v>
      </c>
      <c r="S7" s="14">
        <v>51</v>
      </c>
      <c r="T7" s="13">
        <v>52</v>
      </c>
      <c r="U7" s="13">
        <v>1</v>
      </c>
      <c r="V7" s="13">
        <v>2</v>
      </c>
      <c r="W7" s="13">
        <v>3</v>
      </c>
      <c r="X7" s="13">
        <v>4</v>
      </c>
      <c r="Y7" s="13">
        <v>5</v>
      </c>
      <c r="Z7" s="13">
        <v>6</v>
      </c>
      <c r="AA7" s="13">
        <v>7</v>
      </c>
      <c r="AB7" s="13">
        <v>8</v>
      </c>
      <c r="AC7" s="15">
        <v>9</v>
      </c>
      <c r="AD7" s="16">
        <f t="shared" ref="AD7:BC7" si="0">AC7+1</f>
        <v>10</v>
      </c>
      <c r="AE7" s="16">
        <f t="shared" si="0"/>
        <v>11</v>
      </c>
      <c r="AF7" s="13">
        <f t="shared" si="0"/>
        <v>12</v>
      </c>
      <c r="AG7" s="13">
        <f t="shared" si="0"/>
        <v>13</v>
      </c>
      <c r="AH7" s="14">
        <f t="shared" si="0"/>
        <v>14</v>
      </c>
      <c r="AI7" s="13">
        <f t="shared" si="0"/>
        <v>15</v>
      </c>
      <c r="AJ7" s="14">
        <f t="shared" si="0"/>
        <v>16</v>
      </c>
      <c r="AK7" s="14">
        <f t="shared" si="0"/>
        <v>17</v>
      </c>
      <c r="AL7" s="14">
        <f t="shared" si="0"/>
        <v>18</v>
      </c>
      <c r="AM7" s="13">
        <f t="shared" si="0"/>
        <v>19</v>
      </c>
      <c r="AN7" s="14">
        <f t="shared" si="0"/>
        <v>20</v>
      </c>
      <c r="AO7" s="14">
        <f t="shared" si="0"/>
        <v>21</v>
      </c>
      <c r="AP7" s="13">
        <f t="shared" si="0"/>
        <v>22</v>
      </c>
      <c r="AQ7" s="14">
        <f t="shared" si="0"/>
        <v>23</v>
      </c>
      <c r="AR7" s="14">
        <f t="shared" si="0"/>
        <v>24</v>
      </c>
      <c r="AS7" s="13">
        <f t="shared" si="0"/>
        <v>25</v>
      </c>
      <c r="AT7" s="13">
        <f t="shared" si="0"/>
        <v>26</v>
      </c>
      <c r="AU7" s="13">
        <f t="shared" si="0"/>
        <v>27</v>
      </c>
      <c r="AV7" s="13">
        <f t="shared" si="0"/>
        <v>28</v>
      </c>
      <c r="AW7" s="13">
        <f t="shared" si="0"/>
        <v>29</v>
      </c>
      <c r="AX7" s="13">
        <f t="shared" si="0"/>
        <v>30</v>
      </c>
      <c r="AY7" s="13">
        <f t="shared" si="0"/>
        <v>31</v>
      </c>
      <c r="AZ7" s="13">
        <f t="shared" si="0"/>
        <v>32</v>
      </c>
      <c r="BA7" s="13">
        <f t="shared" si="0"/>
        <v>33</v>
      </c>
      <c r="BB7" s="13">
        <f t="shared" si="0"/>
        <v>34</v>
      </c>
      <c r="BC7" s="13">
        <f t="shared" si="0"/>
        <v>35</v>
      </c>
      <c r="BD7" s="179"/>
      <c r="BE7" s="180"/>
    </row>
    <row r="8" spans="1:61" ht="14.45" customHeight="1" x14ac:dyDescent="0.25">
      <c r="A8" s="186"/>
      <c r="B8" s="154"/>
      <c r="C8" s="186"/>
      <c r="D8" s="137" t="s">
        <v>58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9"/>
      <c r="BD8" s="179"/>
      <c r="BE8" s="180"/>
    </row>
    <row r="9" spans="1:61" x14ac:dyDescent="0.25">
      <c r="A9" s="186"/>
      <c r="B9" s="155"/>
      <c r="C9" s="186"/>
      <c r="D9" s="13">
        <v>1</v>
      </c>
      <c r="E9" s="13">
        <v>2</v>
      </c>
      <c r="F9" s="13">
        <v>3</v>
      </c>
      <c r="G9" s="13">
        <v>4</v>
      </c>
      <c r="H9" s="14">
        <v>5</v>
      </c>
      <c r="I9" s="14">
        <v>6</v>
      </c>
      <c r="J9" s="14">
        <v>7</v>
      </c>
      <c r="K9" s="13">
        <v>8</v>
      </c>
      <c r="L9" s="14">
        <v>9</v>
      </c>
      <c r="M9" s="14">
        <v>10</v>
      </c>
      <c r="N9" s="13">
        <v>11</v>
      </c>
      <c r="O9" s="13">
        <v>12</v>
      </c>
      <c r="P9" s="14">
        <v>13</v>
      </c>
      <c r="Q9" s="14">
        <v>14</v>
      </c>
      <c r="R9" s="13">
        <v>15</v>
      </c>
      <c r="S9" s="14">
        <v>16</v>
      </c>
      <c r="T9" s="13">
        <v>17</v>
      </c>
      <c r="U9" s="13">
        <f>T9+1</f>
        <v>18</v>
      </c>
      <c r="V9" s="13">
        <f>U9+1</f>
        <v>19</v>
      </c>
      <c r="W9" s="13">
        <f>V9+1</f>
        <v>20</v>
      </c>
      <c r="X9" s="13">
        <f>W9+1</f>
        <v>21</v>
      </c>
      <c r="Y9" s="13">
        <v>22</v>
      </c>
      <c r="Z9" s="13">
        <f t="shared" ref="Z9:BC9" si="1">Y9+1</f>
        <v>23</v>
      </c>
      <c r="AA9" s="13">
        <f t="shared" si="1"/>
        <v>24</v>
      </c>
      <c r="AB9" s="13">
        <f t="shared" si="1"/>
        <v>25</v>
      </c>
      <c r="AC9" s="15">
        <f t="shared" si="1"/>
        <v>26</v>
      </c>
      <c r="AD9" s="16">
        <f t="shared" si="1"/>
        <v>27</v>
      </c>
      <c r="AE9" s="16">
        <f t="shared" si="1"/>
        <v>28</v>
      </c>
      <c r="AF9" s="13">
        <f t="shared" si="1"/>
        <v>29</v>
      </c>
      <c r="AG9" s="13">
        <f t="shared" si="1"/>
        <v>30</v>
      </c>
      <c r="AH9" s="14">
        <f t="shared" si="1"/>
        <v>31</v>
      </c>
      <c r="AI9" s="13">
        <f t="shared" si="1"/>
        <v>32</v>
      </c>
      <c r="AJ9" s="14">
        <f t="shared" si="1"/>
        <v>33</v>
      </c>
      <c r="AK9" s="14">
        <f t="shared" si="1"/>
        <v>34</v>
      </c>
      <c r="AL9" s="14">
        <f t="shared" si="1"/>
        <v>35</v>
      </c>
      <c r="AM9" s="13">
        <f t="shared" si="1"/>
        <v>36</v>
      </c>
      <c r="AN9" s="14">
        <f t="shared" si="1"/>
        <v>37</v>
      </c>
      <c r="AO9" s="14">
        <f t="shared" si="1"/>
        <v>38</v>
      </c>
      <c r="AP9" s="13">
        <f t="shared" si="1"/>
        <v>39</v>
      </c>
      <c r="AQ9" s="14">
        <f t="shared" si="1"/>
        <v>40</v>
      </c>
      <c r="AR9" s="14">
        <f t="shared" si="1"/>
        <v>41</v>
      </c>
      <c r="AS9" s="13">
        <f t="shared" si="1"/>
        <v>42</v>
      </c>
      <c r="AT9" s="13">
        <f t="shared" si="1"/>
        <v>43</v>
      </c>
      <c r="AU9" s="13">
        <f t="shared" si="1"/>
        <v>44</v>
      </c>
      <c r="AV9" s="13">
        <f t="shared" si="1"/>
        <v>45</v>
      </c>
      <c r="AW9" s="13">
        <f t="shared" si="1"/>
        <v>46</v>
      </c>
      <c r="AX9" s="13">
        <f t="shared" si="1"/>
        <v>47</v>
      </c>
      <c r="AY9" s="13">
        <f t="shared" si="1"/>
        <v>48</v>
      </c>
      <c r="AZ9" s="13">
        <f t="shared" si="1"/>
        <v>49</v>
      </c>
      <c r="BA9" s="13">
        <f t="shared" si="1"/>
        <v>50</v>
      </c>
      <c r="BB9" s="13">
        <f t="shared" si="1"/>
        <v>51</v>
      </c>
      <c r="BC9" s="13">
        <f t="shared" si="1"/>
        <v>52</v>
      </c>
      <c r="BD9" s="181"/>
      <c r="BE9" s="182"/>
    </row>
    <row r="10" spans="1:61" s="77" customFormat="1" ht="43.5" customHeight="1" x14ac:dyDescent="0.25">
      <c r="A10" s="185" t="s">
        <v>59</v>
      </c>
      <c r="B10" s="70" t="s">
        <v>60</v>
      </c>
      <c r="C10" s="71" t="s">
        <v>163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183"/>
      <c r="BE10" s="184"/>
      <c r="BF10" s="74"/>
      <c r="BG10" s="75"/>
      <c r="BH10" s="75"/>
      <c r="BI10" s="76"/>
    </row>
    <row r="11" spans="1:61" s="84" customFormat="1" ht="30" customHeight="1" x14ac:dyDescent="0.25">
      <c r="A11" s="185"/>
      <c r="B11" s="78" t="s">
        <v>63</v>
      </c>
      <c r="C11" s="79" t="s">
        <v>64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1"/>
      <c r="V11" s="81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168" t="s">
        <v>148</v>
      </c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170" t="s">
        <v>149</v>
      </c>
      <c r="BF11" s="82"/>
      <c r="BG11" s="75"/>
      <c r="BH11" s="75"/>
      <c r="BI11" s="83"/>
    </row>
    <row r="12" spans="1:61" s="84" customFormat="1" ht="30" customHeight="1" x14ac:dyDescent="0.25">
      <c r="A12" s="185"/>
      <c r="B12" s="78" t="s">
        <v>65</v>
      </c>
      <c r="C12" s="79" t="s">
        <v>66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0" t="s">
        <v>150</v>
      </c>
      <c r="U12" s="81"/>
      <c r="V12" s="81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169"/>
      <c r="AU12" s="80"/>
      <c r="AV12" s="80"/>
      <c r="AW12" s="80"/>
      <c r="AX12" s="80"/>
      <c r="AY12" s="80"/>
      <c r="AZ12" s="80"/>
      <c r="BA12" s="80"/>
      <c r="BB12" s="80"/>
      <c r="BC12" s="80"/>
      <c r="BD12" s="80" t="s">
        <v>151</v>
      </c>
      <c r="BE12" s="171"/>
      <c r="BF12" s="82"/>
      <c r="BG12" s="75"/>
      <c r="BH12" s="75"/>
      <c r="BI12" s="83"/>
    </row>
    <row r="13" spans="1:61" s="84" customFormat="1" ht="30" customHeight="1" x14ac:dyDescent="0.25">
      <c r="A13" s="185"/>
      <c r="B13" s="78" t="s">
        <v>67</v>
      </c>
      <c r="C13" s="79" t="s">
        <v>68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 t="s">
        <v>152</v>
      </c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172" t="s">
        <v>153</v>
      </c>
      <c r="BE13" s="173"/>
      <c r="BF13" s="82"/>
      <c r="BG13" s="75"/>
      <c r="BH13" s="75"/>
      <c r="BI13" s="83"/>
    </row>
    <row r="14" spans="1:61" s="84" customFormat="1" ht="30" customHeight="1" x14ac:dyDescent="0.25">
      <c r="A14" s="185"/>
      <c r="B14" s="78" t="s">
        <v>69</v>
      </c>
      <c r="C14" s="79" t="s">
        <v>70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 t="s">
        <v>150</v>
      </c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0" t="s">
        <v>150</v>
      </c>
      <c r="AU14" s="80"/>
      <c r="AV14" s="80"/>
      <c r="AW14" s="80"/>
      <c r="AX14" s="80"/>
      <c r="AY14" s="80"/>
      <c r="AZ14" s="80"/>
      <c r="BA14" s="80"/>
      <c r="BB14" s="80"/>
      <c r="BC14" s="80"/>
      <c r="BD14" s="172" t="s">
        <v>154</v>
      </c>
      <c r="BE14" s="173"/>
      <c r="BF14" s="82"/>
      <c r="BG14" s="75"/>
      <c r="BH14" s="75"/>
      <c r="BI14" s="83"/>
    </row>
    <row r="15" spans="1:61" s="84" customFormat="1" ht="30" customHeight="1" x14ac:dyDescent="0.25">
      <c r="A15" s="185"/>
      <c r="B15" s="78" t="s">
        <v>71</v>
      </c>
      <c r="C15" s="79" t="s">
        <v>72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 t="s">
        <v>152</v>
      </c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172" t="s">
        <v>153</v>
      </c>
      <c r="BE15" s="173"/>
      <c r="BF15" s="82"/>
      <c r="BH15" s="75"/>
      <c r="BI15" s="83"/>
    </row>
    <row r="16" spans="1:61" s="84" customFormat="1" ht="30" customHeight="1" x14ac:dyDescent="0.25">
      <c r="A16" s="185"/>
      <c r="B16" s="78" t="s">
        <v>73</v>
      </c>
      <c r="C16" s="79" t="s">
        <v>74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 t="s">
        <v>155</v>
      </c>
      <c r="T16" s="80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R16" s="81"/>
      <c r="AS16" s="81" t="s">
        <v>152</v>
      </c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172" t="s">
        <v>156</v>
      </c>
      <c r="BE16" s="173"/>
      <c r="BF16" s="82"/>
      <c r="BG16" s="75"/>
      <c r="BH16" s="75"/>
      <c r="BI16" s="83"/>
    </row>
    <row r="17" spans="1:61" s="84" customFormat="1" ht="34.5" customHeight="1" x14ac:dyDescent="0.25">
      <c r="A17" s="185"/>
      <c r="B17" s="78" t="s">
        <v>75</v>
      </c>
      <c r="C17" s="79" t="s">
        <v>76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1"/>
      <c r="U17" s="81"/>
      <c r="V17" s="81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 t="s">
        <v>152</v>
      </c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172" t="s">
        <v>153</v>
      </c>
      <c r="BE17" s="173"/>
      <c r="BF17" s="82"/>
      <c r="BG17" s="75"/>
      <c r="BH17" s="75"/>
      <c r="BI17" s="83"/>
    </row>
    <row r="18" spans="1:61" s="84" customFormat="1" ht="30" customHeight="1" x14ac:dyDescent="0.25">
      <c r="A18" s="185"/>
      <c r="B18" s="78" t="s">
        <v>77</v>
      </c>
      <c r="C18" s="79" t="s">
        <v>190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1"/>
      <c r="U18" s="81"/>
      <c r="V18" s="81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 t="s">
        <v>152</v>
      </c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172" t="s">
        <v>153</v>
      </c>
      <c r="BE18" s="173"/>
      <c r="BF18" s="82"/>
      <c r="BG18" s="75"/>
      <c r="BH18" s="75"/>
      <c r="BI18" s="83"/>
    </row>
    <row r="19" spans="1:61" s="84" customFormat="1" ht="33.75" customHeight="1" x14ac:dyDescent="0.25">
      <c r="A19" s="185"/>
      <c r="B19" s="78" t="s">
        <v>78</v>
      </c>
      <c r="C19" s="85" t="s">
        <v>191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1"/>
      <c r="U19" s="81"/>
      <c r="V19" s="81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Q19" s="86"/>
      <c r="AR19" s="80" t="s">
        <v>152</v>
      </c>
      <c r="AS19" s="86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172" t="s">
        <v>153</v>
      </c>
      <c r="BE19" s="173"/>
      <c r="BF19" s="82"/>
      <c r="BG19" s="75"/>
      <c r="BH19" s="75"/>
      <c r="BI19" s="83"/>
    </row>
    <row r="20" spans="1:61" s="84" customFormat="1" ht="30" customHeight="1" x14ac:dyDescent="0.25">
      <c r="A20" s="185"/>
      <c r="B20" s="78" t="s">
        <v>79</v>
      </c>
      <c r="C20" s="85" t="s">
        <v>80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1"/>
      <c r="U20" s="81"/>
      <c r="V20" s="81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O20" s="80"/>
      <c r="AP20" s="80"/>
      <c r="AQ20" s="80"/>
      <c r="AR20" s="80"/>
      <c r="AS20" s="80" t="s">
        <v>152</v>
      </c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172" t="s">
        <v>153</v>
      </c>
      <c r="BE20" s="173"/>
      <c r="BF20" s="82"/>
      <c r="BG20" s="75"/>
      <c r="BH20" s="75"/>
      <c r="BI20" s="83"/>
    </row>
    <row r="21" spans="1:61" s="84" customFormat="1" ht="33.75" customHeight="1" x14ac:dyDescent="0.25">
      <c r="A21" s="185"/>
      <c r="B21" s="78" t="s">
        <v>81</v>
      </c>
      <c r="C21" s="85" t="s">
        <v>183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1"/>
      <c r="U21" s="81"/>
      <c r="V21" s="81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 t="s">
        <v>152</v>
      </c>
      <c r="AR21" s="86"/>
      <c r="AS21" s="86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172" t="s">
        <v>153</v>
      </c>
      <c r="BE21" s="173"/>
      <c r="BF21" s="82"/>
      <c r="BG21" s="75"/>
      <c r="BH21" s="75"/>
      <c r="BI21" s="83"/>
    </row>
    <row r="22" spans="1:61" s="84" customFormat="1" ht="30" customHeight="1" x14ac:dyDescent="0.25">
      <c r="A22" s="185"/>
      <c r="B22" s="81" t="s">
        <v>82</v>
      </c>
      <c r="C22" s="79" t="s">
        <v>83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 t="s">
        <v>152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172" t="s">
        <v>153</v>
      </c>
      <c r="BE22" s="173"/>
      <c r="BF22" s="82"/>
      <c r="BG22" s="75"/>
      <c r="BH22" s="75"/>
      <c r="BI22" s="83"/>
    </row>
    <row r="23" spans="1:61" s="84" customFormat="1" ht="30" customHeight="1" x14ac:dyDescent="0.25">
      <c r="A23" s="185"/>
      <c r="B23" s="81" t="s">
        <v>84</v>
      </c>
      <c r="C23" s="85" t="s">
        <v>192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6" t="s">
        <v>152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172" t="s">
        <v>153</v>
      </c>
      <c r="BE23" s="173"/>
      <c r="BF23" s="82"/>
      <c r="BG23" s="75"/>
      <c r="BH23" s="75"/>
      <c r="BI23" s="83"/>
    </row>
    <row r="24" spans="1:61" s="84" customFormat="1" ht="30" customHeight="1" x14ac:dyDescent="0.25">
      <c r="A24" s="185"/>
      <c r="B24" s="81" t="s">
        <v>85</v>
      </c>
      <c r="C24" s="85" t="s">
        <v>193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0" t="s">
        <v>150</v>
      </c>
      <c r="AU24" s="80"/>
      <c r="AV24" s="80"/>
      <c r="AW24" s="80"/>
      <c r="AX24" s="80"/>
      <c r="AY24" s="80"/>
      <c r="AZ24" s="80"/>
      <c r="BA24" s="80"/>
      <c r="BB24" s="80"/>
      <c r="BC24" s="80"/>
      <c r="BD24" s="172" t="s">
        <v>151</v>
      </c>
      <c r="BE24" s="173"/>
      <c r="BF24" s="82"/>
      <c r="BG24" s="75"/>
      <c r="BH24" s="75"/>
      <c r="BI24" s="83"/>
    </row>
    <row r="25" spans="1:61" s="84" customFormat="1" ht="44.25" customHeight="1" x14ac:dyDescent="0.25">
      <c r="A25" s="185"/>
      <c r="B25" s="81" t="s">
        <v>174</v>
      </c>
      <c r="C25" s="85" t="s">
        <v>86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1"/>
      <c r="U25" s="81"/>
      <c r="V25" s="81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6"/>
      <c r="AR25" s="86"/>
      <c r="AS25" s="86" t="s">
        <v>152</v>
      </c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172" t="s">
        <v>153</v>
      </c>
      <c r="BE25" s="173"/>
      <c r="BF25" s="82"/>
      <c r="BG25" s="75"/>
      <c r="BH25" s="75"/>
      <c r="BI25" s="83"/>
    </row>
    <row r="26" spans="1:61" s="77" customFormat="1" ht="30" customHeight="1" x14ac:dyDescent="0.25">
      <c r="A26" s="185"/>
      <c r="B26" s="164" t="s">
        <v>157</v>
      </c>
      <c r="C26" s="165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>
        <v>1</v>
      </c>
      <c r="T26" s="72">
        <v>2</v>
      </c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>
        <v>1</v>
      </c>
      <c r="AR26" s="72">
        <v>1</v>
      </c>
      <c r="AS26" s="72">
        <v>9</v>
      </c>
      <c r="AT26" s="72">
        <v>3</v>
      </c>
      <c r="AU26" s="72"/>
      <c r="AV26" s="72"/>
      <c r="AW26" s="72"/>
      <c r="AX26" s="72"/>
      <c r="AY26" s="72"/>
      <c r="AZ26" s="72"/>
      <c r="BA26" s="72"/>
      <c r="BB26" s="72"/>
      <c r="BC26" s="72"/>
      <c r="BD26" s="166" t="s">
        <v>175</v>
      </c>
      <c r="BE26" s="167"/>
      <c r="BF26" s="74"/>
      <c r="BG26" s="75"/>
      <c r="BH26" s="75"/>
      <c r="BI26" s="76"/>
    </row>
  </sheetData>
  <mergeCells count="46">
    <mergeCell ref="BD19:BE19"/>
    <mergeCell ref="BD10:BE10"/>
    <mergeCell ref="A10:A26"/>
    <mergeCell ref="A4:A9"/>
    <mergeCell ref="B4:B9"/>
    <mergeCell ref="C4:C9"/>
    <mergeCell ref="D4:G4"/>
    <mergeCell ref="H4:H5"/>
    <mergeCell ref="AD4:AG4"/>
    <mergeCell ref="I4:K4"/>
    <mergeCell ref="L4:L5"/>
    <mergeCell ref="M4:P4"/>
    <mergeCell ref="Q4:T4"/>
    <mergeCell ref="U4:U5"/>
    <mergeCell ref="AU4:AU5"/>
    <mergeCell ref="AV4:AX4"/>
    <mergeCell ref="AY4:AY5"/>
    <mergeCell ref="AZ4:BC4"/>
    <mergeCell ref="BD4:BE9"/>
    <mergeCell ref="D6:BC6"/>
    <mergeCell ref="D8:BC8"/>
    <mergeCell ref="AH4:AH5"/>
    <mergeCell ref="AI4:AK4"/>
    <mergeCell ref="AL4:AL5"/>
    <mergeCell ref="AM4:AP4"/>
    <mergeCell ref="AQ4:AT4"/>
    <mergeCell ref="V4:X4"/>
    <mergeCell ref="Y4:Y5"/>
    <mergeCell ref="Z4:AB4"/>
    <mergeCell ref="AC4:AC5"/>
    <mergeCell ref="B26:C26"/>
    <mergeCell ref="BD26:BE26"/>
    <mergeCell ref="AT11:AT12"/>
    <mergeCell ref="BE11:BE12"/>
    <mergeCell ref="BD13:BE13"/>
    <mergeCell ref="BD14:BE14"/>
    <mergeCell ref="BD15:BE15"/>
    <mergeCell ref="BD20:BE20"/>
    <mergeCell ref="BD21:BE21"/>
    <mergeCell ref="BD22:BE22"/>
    <mergeCell ref="BD23:BE23"/>
    <mergeCell ref="BD24:BE24"/>
    <mergeCell ref="BD25:BE25"/>
    <mergeCell ref="BD16:BE16"/>
    <mergeCell ref="BD17:BE17"/>
    <mergeCell ref="BD18:BE18"/>
  </mergeCells>
  <pageMargins left="0.7" right="0.7" top="0.75" bottom="0.75" header="0.3" footer="0.3"/>
  <pageSetup paperSize="9" scale="6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1"/>
  <sheetViews>
    <sheetView zoomScaleNormal="100" workbookViewId="0"/>
  </sheetViews>
  <sheetFormatPr defaultColWidth="8.85546875" defaultRowHeight="15" x14ac:dyDescent="0.25"/>
  <cols>
    <col min="1" max="1" width="4.85546875" style="45" customWidth="1"/>
    <col min="2" max="2" width="12.28515625" style="45" customWidth="1"/>
    <col min="3" max="3" width="37.42578125" style="45" customWidth="1"/>
    <col min="4" max="18" width="3.28515625" style="45" customWidth="1"/>
    <col min="19" max="20" width="4.7109375" style="45" customWidth="1"/>
    <col min="21" max="30" width="3.28515625" style="45" customWidth="1"/>
    <col min="31" max="32" width="3.28515625" style="47" customWidth="1"/>
    <col min="33" max="37" width="3.28515625" style="45" customWidth="1"/>
    <col min="38" max="38" width="4.7109375" style="45" customWidth="1"/>
    <col min="39" max="44" width="3.28515625" style="45" customWidth="1"/>
    <col min="45" max="46" width="4.7109375" style="45" customWidth="1"/>
    <col min="47" max="55" width="3.28515625" style="45" customWidth="1"/>
    <col min="56" max="56" width="20.42578125" style="31" customWidth="1"/>
    <col min="57" max="57" width="6.85546875" style="32" customWidth="1"/>
    <col min="58" max="58" width="7.5703125" style="32" customWidth="1"/>
    <col min="59" max="59" width="9.28515625" style="47" customWidth="1"/>
    <col min="60" max="60" width="10.42578125" style="47" customWidth="1"/>
    <col min="61" max="61" width="13.140625" style="47" customWidth="1"/>
    <col min="62" max="63" width="8.85546875" style="47"/>
    <col min="64" max="16384" width="8.85546875" style="45"/>
  </cols>
  <sheetData>
    <row r="1" spans="1:63" ht="43.5" customHeight="1" x14ac:dyDescent="0.25"/>
    <row r="2" spans="1:63" ht="77.25" customHeight="1" x14ac:dyDescent="0.25">
      <c r="A2" s="153" t="s">
        <v>8</v>
      </c>
      <c r="B2" s="153" t="s">
        <v>9</v>
      </c>
      <c r="C2" s="153" t="s">
        <v>10</v>
      </c>
      <c r="D2" s="187" t="s">
        <v>12</v>
      </c>
      <c r="E2" s="188"/>
      <c r="F2" s="188"/>
      <c r="G2" s="189"/>
      <c r="H2" s="130" t="s">
        <v>13</v>
      </c>
      <c r="I2" s="175" t="s">
        <v>14</v>
      </c>
      <c r="J2" s="175"/>
      <c r="K2" s="176"/>
      <c r="L2" s="130" t="s">
        <v>15</v>
      </c>
      <c r="M2" s="175" t="s">
        <v>16</v>
      </c>
      <c r="N2" s="175"/>
      <c r="O2" s="175"/>
      <c r="P2" s="176"/>
      <c r="Q2" s="174" t="s">
        <v>17</v>
      </c>
      <c r="R2" s="175"/>
      <c r="S2" s="175"/>
      <c r="T2" s="176"/>
      <c r="U2" s="132" t="s">
        <v>18</v>
      </c>
      <c r="V2" s="174" t="s">
        <v>19</v>
      </c>
      <c r="W2" s="175"/>
      <c r="X2" s="176"/>
      <c r="Y2" s="140" t="s">
        <v>20</v>
      </c>
      <c r="Z2" s="174" t="s">
        <v>21</v>
      </c>
      <c r="AA2" s="175"/>
      <c r="AB2" s="176"/>
      <c r="AC2" s="140" t="s">
        <v>22</v>
      </c>
      <c r="AD2" s="174" t="s">
        <v>23</v>
      </c>
      <c r="AE2" s="175"/>
      <c r="AF2" s="175"/>
      <c r="AG2" s="176"/>
      <c r="AH2" s="132" t="s">
        <v>24</v>
      </c>
      <c r="AI2" s="174" t="s">
        <v>25</v>
      </c>
      <c r="AJ2" s="175"/>
      <c r="AK2" s="176"/>
      <c r="AL2" s="132" t="s">
        <v>26</v>
      </c>
      <c r="AM2" s="174" t="s">
        <v>27</v>
      </c>
      <c r="AN2" s="175"/>
      <c r="AO2" s="175"/>
      <c r="AP2" s="176"/>
      <c r="AQ2" s="174" t="s">
        <v>28</v>
      </c>
      <c r="AR2" s="175"/>
      <c r="AS2" s="175"/>
      <c r="AT2" s="176"/>
      <c r="AU2" s="132" t="s">
        <v>29</v>
      </c>
      <c r="AV2" s="174" t="s">
        <v>30</v>
      </c>
      <c r="AW2" s="175"/>
      <c r="AX2" s="176"/>
      <c r="AY2" s="132" t="s">
        <v>31</v>
      </c>
      <c r="AZ2" s="174" t="s">
        <v>32</v>
      </c>
      <c r="BA2" s="175"/>
      <c r="BB2" s="175"/>
      <c r="BC2" s="176"/>
      <c r="BD2" s="153" t="s">
        <v>147</v>
      </c>
      <c r="BE2" s="33"/>
      <c r="BF2" s="33"/>
    </row>
    <row r="3" spans="1:63" ht="26.25" customHeight="1" x14ac:dyDescent="0.25">
      <c r="A3" s="154"/>
      <c r="B3" s="154"/>
      <c r="C3" s="154"/>
      <c r="D3" s="10" t="s">
        <v>34</v>
      </c>
      <c r="E3" s="10" t="s">
        <v>35</v>
      </c>
      <c r="F3" s="10" t="s">
        <v>36</v>
      </c>
      <c r="G3" s="10" t="s">
        <v>37</v>
      </c>
      <c r="H3" s="131"/>
      <c r="I3" s="11" t="s">
        <v>38</v>
      </c>
      <c r="J3" s="11" t="s">
        <v>39</v>
      </c>
      <c r="K3" s="10" t="s">
        <v>40</v>
      </c>
      <c r="L3" s="131"/>
      <c r="M3" s="11" t="s">
        <v>41</v>
      </c>
      <c r="N3" s="10" t="s">
        <v>42</v>
      </c>
      <c r="O3" s="10" t="s">
        <v>43</v>
      </c>
      <c r="P3" s="10" t="s">
        <v>44</v>
      </c>
      <c r="Q3" s="10" t="s">
        <v>34</v>
      </c>
      <c r="R3" s="10" t="s">
        <v>35</v>
      </c>
      <c r="S3" s="10" t="s">
        <v>36</v>
      </c>
      <c r="T3" s="10" t="s">
        <v>37</v>
      </c>
      <c r="U3" s="133"/>
      <c r="V3" s="10" t="s">
        <v>45</v>
      </c>
      <c r="W3" s="10" t="s">
        <v>46</v>
      </c>
      <c r="X3" s="10" t="s">
        <v>47</v>
      </c>
      <c r="Y3" s="141"/>
      <c r="Z3" s="10" t="s">
        <v>48</v>
      </c>
      <c r="AA3" s="10" t="s">
        <v>49</v>
      </c>
      <c r="AB3" s="10" t="s">
        <v>50</v>
      </c>
      <c r="AC3" s="141"/>
      <c r="AD3" s="12" t="s">
        <v>48</v>
      </c>
      <c r="AE3" s="12" t="s">
        <v>49</v>
      </c>
      <c r="AF3" s="10" t="s">
        <v>50</v>
      </c>
      <c r="AG3" s="10" t="s">
        <v>51</v>
      </c>
      <c r="AH3" s="133"/>
      <c r="AI3" s="10" t="s">
        <v>38</v>
      </c>
      <c r="AJ3" s="11" t="s">
        <v>39</v>
      </c>
      <c r="AK3" s="11" t="s">
        <v>40</v>
      </c>
      <c r="AL3" s="133"/>
      <c r="AM3" s="10" t="s">
        <v>52</v>
      </c>
      <c r="AN3" s="11" t="s">
        <v>53</v>
      </c>
      <c r="AO3" s="11" t="s">
        <v>54</v>
      </c>
      <c r="AP3" s="12" t="s">
        <v>55</v>
      </c>
      <c r="AQ3" s="10" t="s">
        <v>34</v>
      </c>
      <c r="AR3" s="11" t="s">
        <v>35</v>
      </c>
      <c r="AS3" s="10" t="s">
        <v>36</v>
      </c>
      <c r="AT3" s="10" t="s">
        <v>37</v>
      </c>
      <c r="AU3" s="133"/>
      <c r="AV3" s="10" t="s">
        <v>38</v>
      </c>
      <c r="AW3" s="10" t="s">
        <v>39</v>
      </c>
      <c r="AX3" s="10" t="s">
        <v>40</v>
      </c>
      <c r="AY3" s="133"/>
      <c r="AZ3" s="10" t="s">
        <v>41</v>
      </c>
      <c r="BA3" s="10" t="s">
        <v>42</v>
      </c>
      <c r="BB3" s="10" t="s">
        <v>43</v>
      </c>
      <c r="BC3" s="10" t="s">
        <v>56</v>
      </c>
      <c r="BD3" s="154"/>
      <c r="BE3" s="33"/>
      <c r="BF3" s="33"/>
    </row>
    <row r="4" spans="1:63" x14ac:dyDescent="0.25">
      <c r="A4" s="154"/>
      <c r="B4" s="154"/>
      <c r="C4" s="154"/>
      <c r="D4" s="160" t="s">
        <v>90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54"/>
      <c r="BE4" s="33"/>
      <c r="BF4" s="33"/>
    </row>
    <row r="5" spans="1:63" x14ac:dyDescent="0.25">
      <c r="A5" s="154"/>
      <c r="B5" s="154"/>
      <c r="C5" s="154"/>
      <c r="D5" s="34">
        <v>35</v>
      </c>
      <c r="E5" s="34">
        <v>36</v>
      </c>
      <c r="F5" s="34">
        <v>37</v>
      </c>
      <c r="G5" s="34">
        <v>38</v>
      </c>
      <c r="H5" s="34">
        <v>39</v>
      </c>
      <c r="I5" s="34">
        <v>40</v>
      </c>
      <c r="J5" s="34">
        <v>41</v>
      </c>
      <c r="K5" s="34">
        <v>42</v>
      </c>
      <c r="L5" s="34">
        <v>43</v>
      </c>
      <c r="M5" s="34">
        <v>44</v>
      </c>
      <c r="N5" s="34">
        <v>45</v>
      </c>
      <c r="O5" s="34">
        <v>46</v>
      </c>
      <c r="P5" s="34">
        <v>47</v>
      </c>
      <c r="Q5" s="34">
        <v>48</v>
      </c>
      <c r="R5" s="34">
        <v>49</v>
      </c>
      <c r="S5" s="34">
        <v>50</v>
      </c>
      <c r="T5" s="34">
        <v>51</v>
      </c>
      <c r="U5" s="34">
        <v>52</v>
      </c>
      <c r="V5" s="34">
        <v>1</v>
      </c>
      <c r="W5" s="34">
        <v>2</v>
      </c>
      <c r="X5" s="34">
        <v>3</v>
      </c>
      <c r="Y5" s="34">
        <v>4</v>
      </c>
      <c r="Z5" s="34">
        <v>5</v>
      </c>
      <c r="AA5" s="34">
        <v>6</v>
      </c>
      <c r="AB5" s="34">
        <v>7</v>
      </c>
      <c r="AC5" s="34">
        <v>8</v>
      </c>
      <c r="AD5" s="34">
        <v>9</v>
      </c>
      <c r="AE5" s="35">
        <v>10</v>
      </c>
      <c r="AF5" s="35">
        <v>11</v>
      </c>
      <c r="AG5" s="34">
        <v>12</v>
      </c>
      <c r="AH5" s="34">
        <v>13</v>
      </c>
      <c r="AI5" s="34">
        <v>14</v>
      </c>
      <c r="AJ5" s="34">
        <v>15</v>
      </c>
      <c r="AK5" s="34">
        <v>16</v>
      </c>
      <c r="AL5" s="34">
        <v>17</v>
      </c>
      <c r="AM5" s="34">
        <v>18</v>
      </c>
      <c r="AN5" s="34">
        <v>19</v>
      </c>
      <c r="AO5" s="34">
        <v>20</v>
      </c>
      <c r="AP5" s="34">
        <v>21</v>
      </c>
      <c r="AQ5" s="34">
        <v>22</v>
      </c>
      <c r="AR5" s="34">
        <v>23</v>
      </c>
      <c r="AS5" s="34">
        <v>24</v>
      </c>
      <c r="AT5" s="34">
        <v>25</v>
      </c>
      <c r="AU5" s="34">
        <v>26</v>
      </c>
      <c r="AV5" s="34">
        <v>27</v>
      </c>
      <c r="AW5" s="34">
        <v>28</v>
      </c>
      <c r="AX5" s="34">
        <v>29</v>
      </c>
      <c r="AY5" s="34">
        <v>30</v>
      </c>
      <c r="AZ5" s="34">
        <v>31</v>
      </c>
      <c r="BA5" s="34">
        <v>32</v>
      </c>
      <c r="BB5" s="34">
        <v>33</v>
      </c>
      <c r="BC5" s="34">
        <v>34</v>
      </c>
      <c r="BD5" s="154"/>
      <c r="BE5" s="33"/>
      <c r="BF5" s="33"/>
    </row>
    <row r="6" spans="1:63" x14ac:dyDescent="0.25">
      <c r="A6" s="154"/>
      <c r="B6" s="154"/>
      <c r="C6" s="154"/>
      <c r="D6" s="162" t="s">
        <v>91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54"/>
      <c r="BE6" s="33"/>
      <c r="BF6" s="33"/>
    </row>
    <row r="7" spans="1:63" ht="18.75" customHeight="1" x14ac:dyDescent="0.25">
      <c r="A7" s="155"/>
      <c r="B7" s="155"/>
      <c r="C7" s="155"/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5">
        <v>9</v>
      </c>
      <c r="M7" s="35">
        <v>10</v>
      </c>
      <c r="N7" s="35">
        <v>11</v>
      </c>
      <c r="O7" s="35">
        <v>12</v>
      </c>
      <c r="P7" s="35">
        <v>13</v>
      </c>
      <c r="Q7" s="35">
        <v>14</v>
      </c>
      <c r="R7" s="35">
        <v>15</v>
      </c>
      <c r="S7" s="35">
        <v>16</v>
      </c>
      <c r="T7" s="35">
        <v>17</v>
      </c>
      <c r="U7" s="35">
        <v>18</v>
      </c>
      <c r="V7" s="35">
        <v>19</v>
      </c>
      <c r="W7" s="35">
        <v>20</v>
      </c>
      <c r="X7" s="35">
        <v>21</v>
      </c>
      <c r="Y7" s="35">
        <v>22</v>
      </c>
      <c r="Z7" s="35">
        <v>23</v>
      </c>
      <c r="AA7" s="35">
        <v>24</v>
      </c>
      <c r="AB7" s="35">
        <v>25</v>
      </c>
      <c r="AC7" s="35">
        <v>26</v>
      </c>
      <c r="AD7" s="35">
        <v>27</v>
      </c>
      <c r="AE7" s="35">
        <v>28</v>
      </c>
      <c r="AF7" s="35">
        <v>29</v>
      </c>
      <c r="AG7" s="35">
        <v>30</v>
      </c>
      <c r="AH7" s="35">
        <v>31</v>
      </c>
      <c r="AI7" s="35">
        <v>32</v>
      </c>
      <c r="AJ7" s="35">
        <v>33</v>
      </c>
      <c r="AK7" s="35">
        <v>34</v>
      </c>
      <c r="AL7" s="35">
        <v>35</v>
      </c>
      <c r="AM7" s="35">
        <v>36</v>
      </c>
      <c r="AN7" s="35">
        <v>37</v>
      </c>
      <c r="AO7" s="35">
        <v>38</v>
      </c>
      <c r="AP7" s="35">
        <v>39</v>
      </c>
      <c r="AQ7" s="35">
        <v>40</v>
      </c>
      <c r="AR7" s="35">
        <v>41</v>
      </c>
      <c r="AS7" s="35">
        <v>42</v>
      </c>
      <c r="AT7" s="35">
        <v>43</v>
      </c>
      <c r="AU7" s="35">
        <v>44</v>
      </c>
      <c r="AV7" s="35">
        <v>45</v>
      </c>
      <c r="AW7" s="35">
        <v>46</v>
      </c>
      <c r="AX7" s="35">
        <v>47</v>
      </c>
      <c r="AY7" s="35">
        <v>48</v>
      </c>
      <c r="AZ7" s="35">
        <v>49</v>
      </c>
      <c r="BA7" s="35">
        <v>50</v>
      </c>
      <c r="BB7" s="35">
        <v>51</v>
      </c>
      <c r="BC7" s="35">
        <v>52</v>
      </c>
      <c r="BD7" s="155"/>
      <c r="BE7" s="33"/>
      <c r="BF7" s="33"/>
    </row>
    <row r="8" spans="1:63" ht="30" customHeight="1" x14ac:dyDescent="0.25">
      <c r="A8" s="190" t="s">
        <v>92</v>
      </c>
      <c r="B8" s="70" t="s">
        <v>60</v>
      </c>
      <c r="C8" s="70" t="s">
        <v>163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2"/>
      <c r="BE8" s="36"/>
      <c r="BF8" s="36"/>
      <c r="BG8" s="54"/>
      <c r="BH8" s="54"/>
      <c r="BI8" s="54"/>
    </row>
    <row r="9" spans="1:63" s="47" customFormat="1" ht="30" customHeight="1" x14ac:dyDescent="0.25">
      <c r="A9" s="191"/>
      <c r="B9" s="78" t="s">
        <v>194</v>
      </c>
      <c r="C9" s="79" t="s">
        <v>93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 t="s">
        <v>152</v>
      </c>
      <c r="T9" s="87"/>
      <c r="U9" s="87"/>
      <c r="V9" s="87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8" t="s">
        <v>153</v>
      </c>
      <c r="BE9" s="38"/>
      <c r="BF9" s="38"/>
      <c r="BG9" s="52"/>
      <c r="BH9" s="52"/>
      <c r="BI9" s="52"/>
    </row>
    <row r="10" spans="1:63" s="31" customFormat="1" ht="32.25" customHeight="1" x14ac:dyDescent="0.25">
      <c r="A10" s="191"/>
      <c r="B10" s="70" t="s">
        <v>94</v>
      </c>
      <c r="C10" s="70" t="s">
        <v>166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2"/>
      <c r="BE10" s="36"/>
      <c r="BF10" s="36"/>
      <c r="BG10" s="54"/>
      <c r="BH10" s="54"/>
      <c r="BI10" s="54"/>
      <c r="BJ10" s="32"/>
      <c r="BK10" s="32"/>
    </row>
    <row r="11" spans="1:63" s="47" customFormat="1" ht="38.25" customHeight="1" x14ac:dyDescent="0.25">
      <c r="A11" s="191"/>
      <c r="B11" s="81" t="s">
        <v>98</v>
      </c>
      <c r="C11" s="79" t="s">
        <v>176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/>
      <c r="U11" s="81"/>
      <c r="V11" s="81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 t="s">
        <v>152</v>
      </c>
      <c r="AM11" s="81"/>
      <c r="AN11" s="81"/>
      <c r="AO11" s="81"/>
      <c r="AP11" s="81"/>
      <c r="AQ11" s="81"/>
      <c r="AR11" s="81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8" t="s">
        <v>153</v>
      </c>
      <c r="BE11" s="38"/>
      <c r="BF11" s="38"/>
      <c r="BG11" s="52"/>
      <c r="BH11" s="52"/>
      <c r="BI11" s="52"/>
    </row>
    <row r="12" spans="1:63" s="47" customFormat="1" ht="30" customHeight="1" x14ac:dyDescent="0.25">
      <c r="A12" s="191"/>
      <c r="B12" s="81" t="s">
        <v>99</v>
      </c>
      <c r="C12" s="79" t="s">
        <v>74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 t="s">
        <v>155</v>
      </c>
      <c r="T12" s="81"/>
      <c r="U12" s="81"/>
      <c r="V12" s="81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 t="s">
        <v>155</v>
      </c>
      <c r="AM12" s="81"/>
      <c r="AN12" s="81"/>
      <c r="AO12" s="81"/>
      <c r="AP12" s="81"/>
      <c r="AQ12" s="81"/>
      <c r="AR12" s="81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8" t="s">
        <v>158</v>
      </c>
      <c r="BE12" s="38"/>
      <c r="BF12" s="38"/>
      <c r="BG12" s="52"/>
      <c r="BH12" s="52"/>
      <c r="BI12" s="52"/>
    </row>
    <row r="13" spans="1:63" s="47" customFormat="1" ht="30" customHeight="1" x14ac:dyDescent="0.25">
      <c r="A13" s="191"/>
      <c r="B13" s="81" t="s">
        <v>195</v>
      </c>
      <c r="C13" s="79" t="s">
        <v>196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9"/>
      <c r="AJ13" s="89"/>
      <c r="AK13" s="89"/>
      <c r="AL13" s="80" t="s">
        <v>152</v>
      </c>
      <c r="AM13" s="81"/>
      <c r="AN13" s="81"/>
      <c r="AO13" s="81"/>
      <c r="AP13" s="81"/>
      <c r="AQ13" s="81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8" t="s">
        <v>153</v>
      </c>
      <c r="BE13" s="38"/>
      <c r="BF13" s="38"/>
      <c r="BG13" s="52"/>
      <c r="BH13" s="52"/>
      <c r="BI13" s="52"/>
    </row>
    <row r="14" spans="1:63" s="31" customFormat="1" ht="30" customHeight="1" x14ac:dyDescent="0.25">
      <c r="A14" s="191"/>
      <c r="B14" s="70" t="s">
        <v>101</v>
      </c>
      <c r="C14" s="70" t="s">
        <v>167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2"/>
      <c r="BE14" s="36"/>
      <c r="BF14" s="36"/>
      <c r="BG14" s="54"/>
      <c r="BH14" s="54"/>
      <c r="BI14" s="54"/>
      <c r="BJ14" s="32"/>
      <c r="BK14" s="32"/>
    </row>
    <row r="15" spans="1:63" s="47" customFormat="1" ht="35.25" customHeight="1" x14ac:dyDescent="0.25">
      <c r="A15" s="191"/>
      <c r="B15" s="78" t="s">
        <v>129</v>
      </c>
      <c r="C15" s="79" t="s">
        <v>103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 t="s">
        <v>152</v>
      </c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9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8" t="s">
        <v>153</v>
      </c>
      <c r="BE15" s="38"/>
      <c r="BF15" s="38"/>
      <c r="BG15" s="52"/>
      <c r="BH15" s="52"/>
      <c r="BI15" s="52"/>
    </row>
    <row r="16" spans="1:63" s="47" customFormat="1" ht="30" customHeight="1" x14ac:dyDescent="0.25">
      <c r="A16" s="191"/>
      <c r="B16" s="78" t="s">
        <v>102</v>
      </c>
      <c r="C16" s="79" t="s">
        <v>197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 t="s">
        <v>150</v>
      </c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8" t="s">
        <v>151</v>
      </c>
      <c r="BE16" s="38"/>
      <c r="BF16" s="38"/>
      <c r="BG16" s="52"/>
      <c r="BH16" s="52"/>
      <c r="BI16" s="52"/>
    </row>
    <row r="17" spans="1:63" s="31" customFormat="1" ht="30" customHeight="1" x14ac:dyDescent="0.25">
      <c r="A17" s="191"/>
      <c r="B17" s="91" t="s">
        <v>164</v>
      </c>
      <c r="C17" s="91" t="s">
        <v>168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3"/>
      <c r="AW17" s="73"/>
      <c r="AX17" s="73"/>
      <c r="AY17" s="73"/>
      <c r="AZ17" s="73"/>
      <c r="BA17" s="73"/>
      <c r="BB17" s="73"/>
      <c r="BC17" s="73"/>
      <c r="BD17" s="72"/>
      <c r="BE17" s="36"/>
      <c r="BF17" s="36"/>
      <c r="BG17" s="54"/>
      <c r="BH17" s="54"/>
      <c r="BI17" s="54"/>
      <c r="BJ17" s="32"/>
      <c r="BK17" s="32"/>
    </row>
    <row r="18" spans="1:63" s="47" customFormat="1" ht="30" customHeight="1" x14ac:dyDescent="0.25">
      <c r="A18" s="191"/>
      <c r="B18" s="81" t="s">
        <v>106</v>
      </c>
      <c r="C18" s="79" t="s">
        <v>198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90"/>
      <c r="AR18" s="80"/>
      <c r="AS18" s="80"/>
      <c r="AT18" s="80" t="s">
        <v>150</v>
      </c>
      <c r="AU18" s="80"/>
      <c r="AV18" s="80"/>
      <c r="AW18" s="80"/>
      <c r="AX18" s="80"/>
      <c r="AY18" s="80"/>
      <c r="AZ18" s="80"/>
      <c r="BA18" s="80"/>
      <c r="BB18" s="80"/>
      <c r="BC18" s="80"/>
      <c r="BD18" s="88" t="s">
        <v>151</v>
      </c>
      <c r="BE18" s="38"/>
      <c r="BF18" s="38"/>
      <c r="BG18" s="52"/>
      <c r="BH18" s="52"/>
      <c r="BI18" s="52"/>
    </row>
    <row r="19" spans="1:63" s="47" customFormat="1" ht="30" customHeight="1" x14ac:dyDescent="0.25">
      <c r="A19" s="191"/>
      <c r="B19" s="81" t="s">
        <v>107</v>
      </c>
      <c r="C19" s="79" t="s">
        <v>199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 t="s">
        <v>150</v>
      </c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8" t="s">
        <v>151</v>
      </c>
      <c r="BE19" s="38"/>
      <c r="BF19" s="38"/>
      <c r="BG19" s="52"/>
      <c r="BH19" s="52"/>
      <c r="BI19" s="52"/>
    </row>
    <row r="20" spans="1:63" s="47" customFormat="1" ht="52.5" customHeight="1" x14ac:dyDescent="0.25">
      <c r="A20" s="191"/>
      <c r="B20" s="81" t="s">
        <v>108</v>
      </c>
      <c r="C20" s="92" t="s">
        <v>200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 t="s">
        <v>152</v>
      </c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8" t="s">
        <v>153</v>
      </c>
      <c r="BE20" s="38"/>
      <c r="BF20" s="38"/>
      <c r="BG20" s="52"/>
      <c r="BH20" s="52"/>
      <c r="BI20" s="52"/>
    </row>
    <row r="21" spans="1:63" s="47" customFormat="1" ht="30" customHeight="1" x14ac:dyDescent="0.25">
      <c r="A21" s="191"/>
      <c r="B21" s="81" t="s">
        <v>109</v>
      </c>
      <c r="C21" s="85" t="s">
        <v>201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 t="s">
        <v>152</v>
      </c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8" t="s">
        <v>153</v>
      </c>
      <c r="BE21" s="38"/>
      <c r="BF21" s="38"/>
      <c r="BG21" s="52"/>
      <c r="BH21" s="52"/>
      <c r="BI21" s="52"/>
    </row>
    <row r="22" spans="1:63" s="47" customFormat="1" ht="30" customHeight="1" x14ac:dyDescent="0.25">
      <c r="A22" s="191"/>
      <c r="B22" s="81" t="s">
        <v>113</v>
      </c>
      <c r="C22" s="79" t="s">
        <v>202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 t="s">
        <v>152</v>
      </c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8" t="s">
        <v>153</v>
      </c>
      <c r="BE22" s="38"/>
      <c r="BF22" s="38"/>
      <c r="BG22" s="52"/>
      <c r="BH22" s="52"/>
      <c r="BI22" s="52"/>
    </row>
    <row r="23" spans="1:63" s="47" customFormat="1" ht="30" customHeight="1" x14ac:dyDescent="0.25">
      <c r="A23" s="191"/>
      <c r="B23" s="81" t="s">
        <v>130</v>
      </c>
      <c r="C23" s="79" t="s">
        <v>114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0" t="s">
        <v>152</v>
      </c>
      <c r="AM23" s="81"/>
      <c r="AN23" s="81"/>
      <c r="AO23" s="81"/>
      <c r="AP23" s="81"/>
      <c r="AQ23" s="81"/>
      <c r="AR23" s="81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8" t="s">
        <v>153</v>
      </c>
      <c r="BE23" s="38"/>
      <c r="BF23" s="38"/>
      <c r="BG23" s="52"/>
      <c r="BH23" s="52"/>
      <c r="BI23" s="52"/>
    </row>
    <row r="24" spans="1:63" s="47" customFormat="1" ht="30" customHeight="1" x14ac:dyDescent="0.25">
      <c r="A24" s="191"/>
      <c r="B24" s="70" t="s">
        <v>104</v>
      </c>
      <c r="C24" s="70" t="s">
        <v>231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2"/>
      <c r="BE24" s="36"/>
      <c r="BF24" s="38"/>
      <c r="BG24" s="54"/>
      <c r="BH24" s="54"/>
      <c r="BI24" s="54"/>
    </row>
    <row r="25" spans="1:63" s="31" customFormat="1" ht="89.25" customHeight="1" x14ac:dyDescent="0.25">
      <c r="A25" s="191"/>
      <c r="B25" s="70" t="s">
        <v>170</v>
      </c>
      <c r="C25" s="91" t="s">
        <v>203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2"/>
      <c r="BE25" s="36"/>
      <c r="BF25" s="36"/>
      <c r="BG25" s="54"/>
      <c r="BH25" s="54"/>
      <c r="BI25" s="54"/>
      <c r="BJ25" s="32"/>
      <c r="BK25" s="32"/>
    </row>
    <row r="26" spans="1:63" s="47" customFormat="1" ht="50.25" customHeight="1" x14ac:dyDescent="0.25">
      <c r="A26" s="191"/>
      <c r="B26" s="78" t="s">
        <v>115</v>
      </c>
      <c r="C26" s="79" t="s">
        <v>205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1"/>
      <c r="U26" s="81"/>
      <c r="V26" s="81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 t="s">
        <v>152</v>
      </c>
      <c r="AM26" s="80"/>
      <c r="AN26" s="80"/>
      <c r="AO26" s="81"/>
      <c r="AP26" s="81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8" t="s">
        <v>153</v>
      </c>
      <c r="BE26" s="38"/>
      <c r="BF26" s="38"/>
      <c r="BG26" s="52"/>
      <c r="BH26" s="52"/>
      <c r="BI26" s="52"/>
    </row>
    <row r="27" spans="1:63" s="47" customFormat="1" ht="51.75" customHeight="1" x14ac:dyDescent="0.25">
      <c r="A27" s="191"/>
      <c r="B27" s="78" t="s">
        <v>204</v>
      </c>
      <c r="C27" s="79" t="s">
        <v>206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1"/>
      <c r="U27" s="81"/>
      <c r="V27" s="81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1"/>
      <c r="AP27" s="81"/>
      <c r="AQ27" s="80"/>
      <c r="AR27" s="80"/>
      <c r="AS27" s="80"/>
      <c r="AT27" s="80" t="s">
        <v>150</v>
      </c>
      <c r="AU27" s="80"/>
      <c r="AV27" s="80"/>
      <c r="AW27" s="80"/>
      <c r="AX27" s="80"/>
      <c r="AY27" s="80"/>
      <c r="AZ27" s="80"/>
      <c r="BA27" s="80"/>
      <c r="BB27" s="80"/>
      <c r="BC27" s="80"/>
      <c r="BD27" s="88" t="s">
        <v>151</v>
      </c>
      <c r="BE27" s="38"/>
      <c r="BF27" s="38"/>
      <c r="BG27" s="52"/>
      <c r="BH27" s="52"/>
      <c r="BI27" s="52"/>
    </row>
    <row r="28" spans="1:63" s="47" customFormat="1" ht="30" customHeight="1" x14ac:dyDescent="0.25">
      <c r="A28" s="191"/>
      <c r="B28" s="93" t="s">
        <v>116</v>
      </c>
      <c r="C28" s="79" t="s">
        <v>117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1"/>
      <c r="U28" s="81"/>
      <c r="V28" s="81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1"/>
      <c r="AP28" s="81"/>
      <c r="AQ28" s="80"/>
      <c r="AR28" s="80"/>
      <c r="AS28" s="80" t="s">
        <v>152</v>
      </c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8" t="s">
        <v>153</v>
      </c>
      <c r="BE28" s="38"/>
      <c r="BF28" s="38"/>
      <c r="BG28" s="52"/>
      <c r="BH28" s="52"/>
      <c r="BI28" s="52"/>
    </row>
    <row r="29" spans="1:63" s="31" customFormat="1" ht="27.75" customHeight="1" x14ac:dyDescent="0.25">
      <c r="A29" s="192"/>
      <c r="B29" s="193" t="s">
        <v>157</v>
      </c>
      <c r="C29" s="193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>
        <v>3</v>
      </c>
      <c r="T29" s="72">
        <v>2</v>
      </c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>
        <v>8</v>
      </c>
      <c r="AM29" s="72"/>
      <c r="AN29" s="72"/>
      <c r="AO29" s="72"/>
      <c r="AP29" s="72"/>
      <c r="AQ29" s="72"/>
      <c r="AR29" s="72"/>
      <c r="AS29" s="72">
        <v>1</v>
      </c>
      <c r="AT29" s="72">
        <v>2</v>
      </c>
      <c r="AU29" s="72"/>
      <c r="AV29" s="72"/>
      <c r="AW29" s="72"/>
      <c r="AX29" s="72"/>
      <c r="AY29" s="72"/>
      <c r="AZ29" s="72"/>
      <c r="BA29" s="72"/>
      <c r="BB29" s="72"/>
      <c r="BC29" s="72"/>
      <c r="BD29" s="72" t="s">
        <v>208</v>
      </c>
      <c r="BE29" s="36"/>
      <c r="BF29" s="36"/>
      <c r="BG29" s="54"/>
      <c r="BH29" s="54"/>
      <c r="BI29" s="54"/>
      <c r="BJ29" s="32"/>
      <c r="BK29" s="32"/>
    </row>
    <row r="31" spans="1:63" x14ac:dyDescent="0.25">
      <c r="BG31" s="52"/>
      <c r="BH31" s="52"/>
      <c r="BI31" s="52"/>
    </row>
  </sheetData>
  <mergeCells count="29">
    <mergeCell ref="B29:C29"/>
    <mergeCell ref="AZ2:BC2"/>
    <mergeCell ref="BD2:BD7"/>
    <mergeCell ref="D4:BC4"/>
    <mergeCell ref="D6:BC6"/>
    <mergeCell ref="AV2:AX2"/>
    <mergeCell ref="AY2:AY3"/>
    <mergeCell ref="V2:X2"/>
    <mergeCell ref="A8:A29"/>
    <mergeCell ref="AL2:AL3"/>
    <mergeCell ref="AM2:AP2"/>
    <mergeCell ref="AQ2:AT2"/>
    <mergeCell ref="AU2:AU3"/>
    <mergeCell ref="Y2:Y3"/>
    <mergeCell ref="Z2:AB2"/>
    <mergeCell ref="AC2:AC3"/>
    <mergeCell ref="AD2:AG2"/>
    <mergeCell ref="AH2:AH3"/>
    <mergeCell ref="AI2:AK2"/>
    <mergeCell ref="I2:K2"/>
    <mergeCell ref="L2:L3"/>
    <mergeCell ref="M2:P2"/>
    <mergeCell ref="Q2:T2"/>
    <mergeCell ref="U2:U3"/>
    <mergeCell ref="A2:A7"/>
    <mergeCell ref="B2:B7"/>
    <mergeCell ref="C2:C7"/>
    <mergeCell ref="D2:G2"/>
    <mergeCell ref="H2:H3"/>
  </mergeCells>
  <pageMargins left="0.7" right="0.7" top="0.75" bottom="0.75" header="0.3" footer="0.3"/>
  <pageSetup paperSize="9" scale="4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38"/>
  <sheetViews>
    <sheetView zoomScale="80" zoomScaleNormal="80" workbookViewId="0"/>
  </sheetViews>
  <sheetFormatPr defaultColWidth="8.85546875" defaultRowHeight="15" x14ac:dyDescent="0.25"/>
  <cols>
    <col min="1" max="1" width="4" style="45" customWidth="1"/>
    <col min="2" max="2" width="15.140625" style="45" customWidth="1"/>
    <col min="3" max="3" width="41.28515625" style="45" customWidth="1"/>
    <col min="4" max="33" width="4.7109375" style="45" customWidth="1"/>
    <col min="34" max="34" width="6.5703125" style="45" customWidth="1"/>
    <col min="35" max="46" width="4.7109375" style="45" customWidth="1"/>
    <col min="47" max="47" width="6.7109375" style="45" customWidth="1"/>
    <col min="48" max="55" width="4.7109375" style="45" customWidth="1"/>
    <col min="56" max="56" width="32" style="31" customWidth="1"/>
    <col min="57" max="57" width="5.85546875" style="32" customWidth="1"/>
    <col min="58" max="58" width="7.42578125" style="32" customWidth="1"/>
    <col min="59" max="59" width="12.140625" style="47" customWidth="1"/>
    <col min="60" max="60" width="9" style="47" customWidth="1"/>
    <col min="61" max="61" width="12" style="47" customWidth="1"/>
    <col min="62" max="89" width="8.85546875" style="47"/>
    <col min="90" max="16384" width="8.85546875" style="45"/>
  </cols>
  <sheetData>
    <row r="1" spans="1:89" ht="42" customHeight="1" x14ac:dyDescent="0.25"/>
    <row r="2" spans="1:89" ht="74.25" customHeight="1" x14ac:dyDescent="0.25">
      <c r="A2" s="153" t="s">
        <v>8</v>
      </c>
      <c r="B2" s="153" t="s">
        <v>9</v>
      </c>
      <c r="C2" s="153" t="s">
        <v>10</v>
      </c>
      <c r="D2" s="187" t="s">
        <v>12</v>
      </c>
      <c r="E2" s="188"/>
      <c r="F2" s="188"/>
      <c r="G2" s="189"/>
      <c r="H2" s="132" t="s">
        <v>13</v>
      </c>
      <c r="I2" s="174" t="s">
        <v>14</v>
      </c>
      <c r="J2" s="175"/>
      <c r="K2" s="176"/>
      <c r="L2" s="132" t="s">
        <v>15</v>
      </c>
      <c r="M2" s="174" t="s">
        <v>16</v>
      </c>
      <c r="N2" s="175"/>
      <c r="O2" s="175"/>
      <c r="P2" s="176"/>
      <c r="Q2" s="187" t="s">
        <v>17</v>
      </c>
      <c r="R2" s="188"/>
      <c r="S2" s="188"/>
      <c r="T2" s="189"/>
      <c r="U2" s="132" t="s">
        <v>18</v>
      </c>
      <c r="V2" s="174" t="s">
        <v>19</v>
      </c>
      <c r="W2" s="175"/>
      <c r="X2" s="176"/>
      <c r="Y2" s="140" t="s">
        <v>20</v>
      </c>
      <c r="Z2" s="174" t="s">
        <v>21</v>
      </c>
      <c r="AA2" s="175"/>
      <c r="AB2" s="175"/>
      <c r="AC2" s="176"/>
      <c r="AD2" s="174" t="s">
        <v>23</v>
      </c>
      <c r="AE2" s="175"/>
      <c r="AF2" s="175"/>
      <c r="AG2" s="176"/>
      <c r="AH2" s="132" t="s">
        <v>119</v>
      </c>
      <c r="AI2" s="174" t="s">
        <v>25</v>
      </c>
      <c r="AJ2" s="175"/>
      <c r="AK2" s="176"/>
      <c r="AL2" s="132" t="s">
        <v>120</v>
      </c>
      <c r="AM2" s="174" t="s">
        <v>27</v>
      </c>
      <c r="AN2" s="175"/>
      <c r="AO2" s="175"/>
      <c r="AP2" s="176"/>
      <c r="AQ2" s="132" t="s">
        <v>121</v>
      </c>
      <c r="AR2" s="174" t="s">
        <v>28</v>
      </c>
      <c r="AS2" s="175"/>
      <c r="AT2" s="176"/>
      <c r="AU2" s="132" t="s">
        <v>122</v>
      </c>
      <c r="AV2" s="174" t="s">
        <v>30</v>
      </c>
      <c r="AW2" s="175"/>
      <c r="AX2" s="176"/>
      <c r="AY2" s="132" t="s">
        <v>123</v>
      </c>
      <c r="AZ2" s="174" t="s">
        <v>32</v>
      </c>
      <c r="BA2" s="175"/>
      <c r="BB2" s="175"/>
      <c r="BC2" s="176"/>
      <c r="BD2" s="153" t="s">
        <v>147</v>
      </c>
      <c r="BE2" s="33"/>
      <c r="BF2" s="33"/>
    </row>
    <row r="3" spans="1:89" ht="30" customHeight="1" x14ac:dyDescent="0.25">
      <c r="A3" s="154"/>
      <c r="B3" s="154"/>
      <c r="C3" s="154"/>
      <c r="D3" s="10" t="s">
        <v>34</v>
      </c>
      <c r="E3" s="10" t="s">
        <v>35</v>
      </c>
      <c r="F3" s="10" t="s">
        <v>36</v>
      </c>
      <c r="G3" s="10" t="s">
        <v>37</v>
      </c>
      <c r="H3" s="133"/>
      <c r="I3" s="11" t="s">
        <v>38</v>
      </c>
      <c r="J3" s="11" t="s">
        <v>39</v>
      </c>
      <c r="K3" s="10" t="s">
        <v>40</v>
      </c>
      <c r="L3" s="133"/>
      <c r="M3" s="11" t="s">
        <v>41</v>
      </c>
      <c r="N3" s="10" t="s">
        <v>42</v>
      </c>
      <c r="O3" s="10" t="s">
        <v>43</v>
      </c>
      <c r="P3" s="10" t="s">
        <v>44</v>
      </c>
      <c r="Q3" s="10" t="s">
        <v>34</v>
      </c>
      <c r="R3" s="10" t="s">
        <v>35</v>
      </c>
      <c r="S3" s="10" t="s">
        <v>36</v>
      </c>
      <c r="T3" s="10" t="s">
        <v>37</v>
      </c>
      <c r="U3" s="133"/>
      <c r="V3" s="10" t="s">
        <v>45</v>
      </c>
      <c r="W3" s="10" t="s">
        <v>46</v>
      </c>
      <c r="X3" s="10" t="s">
        <v>47</v>
      </c>
      <c r="Y3" s="141"/>
      <c r="Z3" s="10" t="s">
        <v>48</v>
      </c>
      <c r="AA3" s="10" t="s">
        <v>49</v>
      </c>
      <c r="AB3" s="10" t="s">
        <v>50</v>
      </c>
      <c r="AC3" s="10" t="s">
        <v>51</v>
      </c>
      <c r="AD3" s="12" t="s">
        <v>34</v>
      </c>
      <c r="AE3" s="12" t="s">
        <v>35</v>
      </c>
      <c r="AF3" s="10" t="s">
        <v>36</v>
      </c>
      <c r="AG3" s="10" t="s">
        <v>37</v>
      </c>
      <c r="AH3" s="133"/>
      <c r="AI3" s="10" t="s">
        <v>45</v>
      </c>
      <c r="AJ3" s="11" t="s">
        <v>46</v>
      </c>
      <c r="AK3" s="11" t="s">
        <v>47</v>
      </c>
      <c r="AL3" s="133"/>
      <c r="AM3" s="10" t="s">
        <v>41</v>
      </c>
      <c r="AN3" s="11" t="s">
        <v>42</v>
      </c>
      <c r="AO3" s="11" t="s">
        <v>43</v>
      </c>
      <c r="AP3" s="12" t="s">
        <v>44</v>
      </c>
      <c r="AQ3" s="133"/>
      <c r="AR3" s="11" t="s">
        <v>124</v>
      </c>
      <c r="AS3" s="10" t="s">
        <v>125</v>
      </c>
      <c r="AT3" s="10" t="s">
        <v>126</v>
      </c>
      <c r="AU3" s="133"/>
      <c r="AV3" s="10" t="s">
        <v>45</v>
      </c>
      <c r="AW3" s="10" t="s">
        <v>46</v>
      </c>
      <c r="AX3" s="10" t="s">
        <v>47</v>
      </c>
      <c r="AY3" s="133"/>
      <c r="AZ3" s="10" t="s">
        <v>48</v>
      </c>
      <c r="BA3" s="10" t="s">
        <v>49</v>
      </c>
      <c r="BB3" s="10" t="s">
        <v>50</v>
      </c>
      <c r="BC3" s="10" t="s">
        <v>127</v>
      </c>
      <c r="BD3" s="154"/>
      <c r="BE3" s="33"/>
      <c r="BF3" s="33"/>
    </row>
    <row r="4" spans="1:89" x14ac:dyDescent="0.25">
      <c r="A4" s="154"/>
      <c r="B4" s="154"/>
      <c r="C4" s="154"/>
      <c r="D4" s="160" t="s">
        <v>90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54"/>
      <c r="BE4" s="33"/>
      <c r="BF4" s="33"/>
    </row>
    <row r="5" spans="1:89" x14ac:dyDescent="0.25">
      <c r="A5" s="154"/>
      <c r="B5" s="154"/>
      <c r="C5" s="154"/>
      <c r="D5" s="41">
        <v>35</v>
      </c>
      <c r="E5" s="41">
        <v>36</v>
      </c>
      <c r="F5" s="41">
        <v>37</v>
      </c>
      <c r="G5" s="41">
        <v>38</v>
      </c>
      <c r="H5" s="41">
        <v>39</v>
      </c>
      <c r="I5" s="41">
        <v>40</v>
      </c>
      <c r="J5" s="41">
        <v>41</v>
      </c>
      <c r="K5" s="41">
        <v>42</v>
      </c>
      <c r="L5" s="41">
        <v>43</v>
      </c>
      <c r="M5" s="41">
        <v>44</v>
      </c>
      <c r="N5" s="41">
        <v>45</v>
      </c>
      <c r="O5" s="41">
        <v>46</v>
      </c>
      <c r="P5" s="41">
        <v>47</v>
      </c>
      <c r="Q5" s="41">
        <v>48</v>
      </c>
      <c r="R5" s="41">
        <v>49</v>
      </c>
      <c r="S5" s="41">
        <v>50</v>
      </c>
      <c r="T5" s="41">
        <v>51</v>
      </c>
      <c r="U5" s="41">
        <v>52</v>
      </c>
      <c r="V5" s="41">
        <v>1</v>
      </c>
      <c r="W5" s="41">
        <v>2</v>
      </c>
      <c r="X5" s="41">
        <v>3</v>
      </c>
      <c r="Y5" s="41">
        <v>4</v>
      </c>
      <c r="Z5" s="41">
        <v>5</v>
      </c>
      <c r="AA5" s="41">
        <v>6</v>
      </c>
      <c r="AB5" s="41">
        <v>7</v>
      </c>
      <c r="AC5" s="41">
        <v>8</v>
      </c>
      <c r="AD5" s="41">
        <v>9</v>
      </c>
      <c r="AE5" s="41">
        <v>10</v>
      </c>
      <c r="AF5" s="41">
        <v>11</v>
      </c>
      <c r="AG5" s="41">
        <v>12</v>
      </c>
      <c r="AH5" s="41">
        <v>13</v>
      </c>
      <c r="AI5" s="41">
        <v>14</v>
      </c>
      <c r="AJ5" s="41">
        <v>15</v>
      </c>
      <c r="AK5" s="41">
        <v>16</v>
      </c>
      <c r="AL5" s="41">
        <v>17</v>
      </c>
      <c r="AM5" s="41">
        <v>18</v>
      </c>
      <c r="AN5" s="41">
        <v>19</v>
      </c>
      <c r="AO5" s="41">
        <v>20</v>
      </c>
      <c r="AP5" s="41">
        <v>21</v>
      </c>
      <c r="AQ5" s="41">
        <v>22</v>
      </c>
      <c r="AR5" s="41">
        <v>23</v>
      </c>
      <c r="AS5" s="41">
        <v>24</v>
      </c>
      <c r="AT5" s="41">
        <v>25</v>
      </c>
      <c r="AU5" s="41">
        <v>26</v>
      </c>
      <c r="AV5" s="41">
        <v>27</v>
      </c>
      <c r="AW5" s="41">
        <v>28</v>
      </c>
      <c r="AX5" s="41">
        <v>29</v>
      </c>
      <c r="AY5" s="41">
        <v>30</v>
      </c>
      <c r="AZ5" s="41">
        <v>31</v>
      </c>
      <c r="BA5" s="41">
        <v>32</v>
      </c>
      <c r="BB5" s="41">
        <v>33</v>
      </c>
      <c r="BC5" s="41">
        <v>34</v>
      </c>
      <c r="BD5" s="154"/>
      <c r="BE5" s="33"/>
      <c r="BF5" s="33"/>
    </row>
    <row r="6" spans="1:89" x14ac:dyDescent="0.25">
      <c r="A6" s="154"/>
      <c r="B6" s="154"/>
      <c r="C6" s="154"/>
      <c r="D6" s="162" t="s">
        <v>91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54"/>
      <c r="BE6" s="33"/>
      <c r="BF6" s="33"/>
    </row>
    <row r="7" spans="1:89" ht="18.75" customHeight="1" x14ac:dyDescent="0.25">
      <c r="A7" s="155"/>
      <c r="B7" s="155"/>
      <c r="C7" s="155"/>
      <c r="D7" s="37">
        <v>1</v>
      </c>
      <c r="E7" s="37">
        <v>2</v>
      </c>
      <c r="F7" s="37">
        <v>3</v>
      </c>
      <c r="G7" s="37">
        <v>4</v>
      </c>
      <c r="H7" s="37">
        <v>5</v>
      </c>
      <c r="I7" s="37">
        <v>6</v>
      </c>
      <c r="J7" s="37">
        <v>7</v>
      </c>
      <c r="K7" s="37">
        <v>8</v>
      </c>
      <c r="L7" s="37">
        <v>9</v>
      </c>
      <c r="M7" s="37">
        <v>10</v>
      </c>
      <c r="N7" s="37">
        <v>11</v>
      </c>
      <c r="O7" s="37">
        <v>12</v>
      </c>
      <c r="P7" s="37">
        <v>13</v>
      </c>
      <c r="Q7" s="37">
        <v>14</v>
      </c>
      <c r="R7" s="37">
        <v>15</v>
      </c>
      <c r="S7" s="37">
        <v>16</v>
      </c>
      <c r="T7" s="37">
        <v>17</v>
      </c>
      <c r="U7" s="37">
        <v>18</v>
      </c>
      <c r="V7" s="37">
        <v>19</v>
      </c>
      <c r="W7" s="37">
        <v>20</v>
      </c>
      <c r="X7" s="37">
        <v>21</v>
      </c>
      <c r="Y7" s="37">
        <v>22</v>
      </c>
      <c r="Z7" s="37">
        <v>23</v>
      </c>
      <c r="AA7" s="37">
        <v>24</v>
      </c>
      <c r="AB7" s="37">
        <v>25</v>
      </c>
      <c r="AC7" s="37">
        <v>26</v>
      </c>
      <c r="AD7" s="37">
        <v>27</v>
      </c>
      <c r="AE7" s="37">
        <v>28</v>
      </c>
      <c r="AF7" s="37">
        <v>29</v>
      </c>
      <c r="AG7" s="37">
        <v>30</v>
      </c>
      <c r="AH7" s="37">
        <v>31</v>
      </c>
      <c r="AI7" s="37">
        <v>32</v>
      </c>
      <c r="AJ7" s="37">
        <v>33</v>
      </c>
      <c r="AK7" s="37">
        <v>34</v>
      </c>
      <c r="AL7" s="37">
        <v>35</v>
      </c>
      <c r="AM7" s="37">
        <v>36</v>
      </c>
      <c r="AN7" s="37">
        <v>37</v>
      </c>
      <c r="AO7" s="37">
        <v>38</v>
      </c>
      <c r="AP7" s="37">
        <v>39</v>
      </c>
      <c r="AQ7" s="37">
        <v>40</v>
      </c>
      <c r="AR7" s="37">
        <v>41</v>
      </c>
      <c r="AS7" s="37">
        <v>42</v>
      </c>
      <c r="AT7" s="37">
        <v>43</v>
      </c>
      <c r="AU7" s="37">
        <v>44</v>
      </c>
      <c r="AV7" s="37">
        <v>45</v>
      </c>
      <c r="AW7" s="37">
        <v>46</v>
      </c>
      <c r="AX7" s="37">
        <v>47</v>
      </c>
      <c r="AY7" s="41">
        <v>48</v>
      </c>
      <c r="AZ7" s="41">
        <v>49</v>
      </c>
      <c r="BA7" s="41">
        <v>50</v>
      </c>
      <c r="BB7" s="41">
        <v>51</v>
      </c>
      <c r="BC7" s="41">
        <v>52</v>
      </c>
      <c r="BD7" s="155"/>
      <c r="BE7" s="33"/>
      <c r="BF7" s="33"/>
    </row>
    <row r="8" spans="1:89" s="31" customFormat="1" ht="39.950000000000003" customHeight="1" x14ac:dyDescent="0.2">
      <c r="A8" s="154" t="s">
        <v>128</v>
      </c>
      <c r="B8" s="70" t="s">
        <v>94</v>
      </c>
      <c r="C8" s="70" t="s">
        <v>166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8"/>
      <c r="BE8" s="36"/>
      <c r="BF8" s="36"/>
      <c r="BG8" s="55"/>
      <c r="BH8" s="55"/>
      <c r="BI8" s="55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</row>
    <row r="9" spans="1:89" s="47" customFormat="1" ht="39.950000000000003" customHeight="1" x14ac:dyDescent="0.25">
      <c r="A9" s="154"/>
      <c r="B9" s="81" t="s">
        <v>95</v>
      </c>
      <c r="C9" s="85" t="s">
        <v>96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81"/>
      <c r="R9" s="80"/>
      <c r="S9" s="80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 t="s">
        <v>159</v>
      </c>
      <c r="AI9" s="81"/>
      <c r="AJ9" s="81"/>
      <c r="AK9" s="81"/>
      <c r="AL9" s="80"/>
      <c r="AM9" s="80"/>
      <c r="AN9" s="80"/>
      <c r="AO9" s="80"/>
      <c r="AP9" s="80"/>
      <c r="AQ9" s="90"/>
      <c r="AR9" s="80"/>
      <c r="AS9" s="80"/>
      <c r="AT9" s="80"/>
      <c r="AU9" s="80"/>
      <c r="AV9" s="80"/>
      <c r="AW9" s="22"/>
      <c r="AX9" s="22"/>
      <c r="AY9" s="22"/>
      <c r="AZ9" s="22"/>
      <c r="BA9" s="22"/>
      <c r="BB9" s="22"/>
      <c r="BC9" s="22"/>
      <c r="BD9" s="88" t="s">
        <v>232</v>
      </c>
      <c r="BE9" s="38"/>
      <c r="BF9" s="38"/>
      <c r="BG9" s="55"/>
      <c r="BH9" s="55"/>
      <c r="BI9" s="55"/>
    </row>
    <row r="10" spans="1:89" s="47" customFormat="1" ht="39.950000000000003" customHeight="1" x14ac:dyDescent="0.25">
      <c r="A10" s="154"/>
      <c r="B10" s="81" t="s">
        <v>97</v>
      </c>
      <c r="C10" s="85" t="s">
        <v>72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81" t="s">
        <v>152</v>
      </c>
      <c r="R10" s="94"/>
      <c r="S10" s="94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0"/>
      <c r="AM10" s="80"/>
      <c r="AN10" s="80"/>
      <c r="AO10" s="80"/>
      <c r="AP10" s="80"/>
      <c r="AQ10" s="90"/>
      <c r="AR10" s="80"/>
      <c r="AS10" s="80"/>
      <c r="AT10" s="80"/>
      <c r="AU10" s="80"/>
      <c r="AV10" s="80"/>
      <c r="AW10" s="22"/>
      <c r="AX10" s="22"/>
      <c r="AY10" s="22"/>
      <c r="AZ10" s="22"/>
      <c r="BA10" s="22"/>
      <c r="BB10" s="22"/>
      <c r="BC10" s="22"/>
      <c r="BD10" s="88" t="s">
        <v>153</v>
      </c>
      <c r="BE10" s="38"/>
      <c r="BF10" s="38"/>
      <c r="BG10" s="55"/>
      <c r="BH10" s="55"/>
      <c r="BI10" s="55"/>
    </row>
    <row r="11" spans="1:89" s="47" customFormat="1" ht="39.950000000000003" customHeight="1" x14ac:dyDescent="0.25">
      <c r="A11" s="154"/>
      <c r="B11" s="81" t="s">
        <v>98</v>
      </c>
      <c r="C11" s="79" t="s">
        <v>176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80"/>
      <c r="R11" s="80"/>
      <c r="S11" s="80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0"/>
      <c r="AQ11" s="90"/>
      <c r="AR11" s="80"/>
      <c r="AS11" s="80"/>
      <c r="AT11" s="80"/>
      <c r="AU11" s="80"/>
      <c r="AV11" s="80"/>
      <c r="AW11" s="22"/>
      <c r="AX11" s="22"/>
      <c r="AY11" s="22"/>
      <c r="AZ11" s="22"/>
      <c r="BA11" s="22"/>
      <c r="BB11" s="22"/>
      <c r="BC11" s="22"/>
      <c r="BD11" s="88"/>
      <c r="BE11" s="38"/>
      <c r="BF11" s="38"/>
      <c r="BG11" s="55"/>
      <c r="BH11" s="55"/>
      <c r="BI11" s="55"/>
    </row>
    <row r="12" spans="1:89" s="47" customFormat="1" ht="39.950000000000003" customHeight="1" x14ac:dyDescent="0.25">
      <c r="A12" s="154"/>
      <c r="B12" s="81" t="s">
        <v>99</v>
      </c>
      <c r="C12" s="79" t="s">
        <v>74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80" t="s">
        <v>155</v>
      </c>
      <c r="R12" s="80"/>
      <c r="S12" s="80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 t="s">
        <v>155</v>
      </c>
      <c r="AI12" s="81"/>
      <c r="AJ12" s="81"/>
      <c r="AK12" s="81"/>
      <c r="AL12" s="81"/>
      <c r="AM12" s="81"/>
      <c r="AN12" s="81"/>
      <c r="AO12" s="81"/>
      <c r="AP12" s="81"/>
      <c r="AQ12" s="90"/>
      <c r="AR12" s="80"/>
      <c r="AS12" s="80"/>
      <c r="AT12" s="80"/>
      <c r="AU12" s="80"/>
      <c r="AV12" s="80"/>
      <c r="AW12" s="22"/>
      <c r="AX12" s="22"/>
      <c r="AY12" s="22"/>
      <c r="AZ12" s="22"/>
      <c r="BA12" s="22"/>
      <c r="BB12" s="22"/>
      <c r="BC12" s="22"/>
      <c r="BD12" s="88" t="s">
        <v>158</v>
      </c>
      <c r="BE12" s="38"/>
      <c r="BF12" s="38"/>
      <c r="BG12" s="55"/>
      <c r="BH12" s="55"/>
      <c r="BI12" s="55"/>
    </row>
    <row r="13" spans="1:89" s="47" customFormat="1" ht="39.950000000000003" customHeight="1" x14ac:dyDescent="0.25">
      <c r="A13" s="154"/>
      <c r="B13" s="81" t="s">
        <v>100</v>
      </c>
      <c r="C13" s="79" t="s">
        <v>171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80"/>
      <c r="R13" s="80"/>
      <c r="S13" s="80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 t="s">
        <v>159</v>
      </c>
      <c r="AI13" s="81"/>
      <c r="AJ13" s="81"/>
      <c r="AK13" s="81"/>
      <c r="AL13" s="81"/>
      <c r="AM13" s="81"/>
      <c r="AN13" s="81"/>
      <c r="AO13" s="80"/>
      <c r="AP13" s="80"/>
      <c r="AQ13" s="90"/>
      <c r="AR13" s="80"/>
      <c r="AS13" s="80"/>
      <c r="AT13" s="80"/>
      <c r="AU13" s="80"/>
      <c r="AV13" s="80"/>
      <c r="AW13" s="22"/>
      <c r="AX13" s="22"/>
      <c r="AY13" s="22"/>
      <c r="AZ13" s="22"/>
      <c r="BA13" s="22"/>
      <c r="BB13" s="22"/>
      <c r="BC13" s="22"/>
      <c r="BD13" s="88" t="s">
        <v>232</v>
      </c>
      <c r="BE13" s="38"/>
      <c r="BF13" s="38"/>
      <c r="BG13" s="55"/>
      <c r="BH13" s="55"/>
      <c r="BI13" s="55"/>
    </row>
    <row r="14" spans="1:89" s="65" customFormat="1" ht="39.950000000000003" customHeight="1" x14ac:dyDescent="0.25">
      <c r="A14" s="154"/>
      <c r="B14" s="91" t="s">
        <v>209</v>
      </c>
      <c r="C14" s="91" t="s">
        <v>167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19"/>
      <c r="AX14" s="19"/>
      <c r="AY14" s="19"/>
      <c r="AZ14" s="19"/>
      <c r="BA14" s="19"/>
      <c r="BB14" s="19"/>
      <c r="BC14" s="19"/>
      <c r="BD14" s="72"/>
      <c r="BE14" s="36"/>
      <c r="BF14" s="36"/>
      <c r="BG14" s="55"/>
      <c r="BH14" s="55"/>
      <c r="BI14" s="55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</row>
    <row r="15" spans="1:89" s="47" customFormat="1" ht="39.950000000000003" customHeight="1" x14ac:dyDescent="0.25">
      <c r="A15" s="154"/>
      <c r="B15" s="81" t="s">
        <v>210</v>
      </c>
      <c r="C15" s="79" t="s">
        <v>211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80" t="s">
        <v>152</v>
      </c>
      <c r="R15" s="80"/>
      <c r="S15" s="80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0"/>
      <c r="AP15" s="80"/>
      <c r="AQ15" s="90"/>
      <c r="AR15" s="80"/>
      <c r="AS15" s="80"/>
      <c r="AT15" s="80"/>
      <c r="AU15" s="80"/>
      <c r="AV15" s="80"/>
      <c r="AW15" s="22"/>
      <c r="AX15" s="22"/>
      <c r="AY15" s="22"/>
      <c r="AZ15" s="22"/>
      <c r="BA15" s="22"/>
      <c r="BB15" s="22"/>
      <c r="BC15" s="22"/>
      <c r="BD15" s="88" t="s">
        <v>153</v>
      </c>
      <c r="BE15" s="38"/>
      <c r="BF15" s="38"/>
      <c r="BG15" s="55"/>
      <c r="BH15" s="55"/>
      <c r="BI15" s="55"/>
    </row>
    <row r="16" spans="1:89" s="31" customFormat="1" ht="39.950000000000003" customHeight="1" x14ac:dyDescent="0.2">
      <c r="A16" s="154"/>
      <c r="B16" s="91" t="s">
        <v>105</v>
      </c>
      <c r="C16" s="91" t="s">
        <v>165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19"/>
      <c r="AX16" s="19"/>
      <c r="AY16" s="19"/>
      <c r="AZ16" s="19"/>
      <c r="BA16" s="19"/>
      <c r="BB16" s="19"/>
      <c r="BC16" s="19"/>
      <c r="BD16" s="72"/>
      <c r="BE16" s="38"/>
      <c r="BF16" s="38"/>
      <c r="BG16" s="55"/>
      <c r="BH16" s="55"/>
      <c r="BI16" s="55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</row>
    <row r="17" spans="1:89" s="47" customFormat="1" ht="42.75" customHeight="1" x14ac:dyDescent="0.25">
      <c r="A17" s="154"/>
      <c r="B17" s="81" t="s">
        <v>111</v>
      </c>
      <c r="C17" s="79" t="s">
        <v>212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80"/>
      <c r="R17" s="80"/>
      <c r="S17" s="80"/>
      <c r="T17" s="80"/>
      <c r="U17" s="80"/>
      <c r="V17" s="80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 t="s">
        <v>152</v>
      </c>
      <c r="AI17" s="80"/>
      <c r="AJ17" s="80"/>
      <c r="AK17" s="80"/>
      <c r="AL17" s="80"/>
      <c r="AM17" s="80"/>
      <c r="AN17" s="80"/>
      <c r="AO17" s="80"/>
      <c r="AP17" s="80"/>
      <c r="AQ17" s="90"/>
      <c r="AR17" s="80"/>
      <c r="AS17" s="80"/>
      <c r="AT17" s="80"/>
      <c r="AU17" s="80"/>
      <c r="AV17" s="80"/>
      <c r="AW17" s="22"/>
      <c r="AX17" s="22"/>
      <c r="AY17" s="22"/>
      <c r="AZ17" s="22"/>
      <c r="BA17" s="22"/>
      <c r="BB17" s="22"/>
      <c r="BC17" s="22"/>
      <c r="BD17" s="88" t="s">
        <v>153</v>
      </c>
      <c r="BE17" s="38"/>
      <c r="BF17" s="38"/>
      <c r="BG17" s="55"/>
      <c r="BH17" s="55"/>
      <c r="BI17" s="55"/>
    </row>
    <row r="18" spans="1:89" s="47" customFormat="1" ht="39.950000000000003" customHeight="1" x14ac:dyDescent="0.25">
      <c r="A18" s="154"/>
      <c r="B18" s="70" t="s">
        <v>104</v>
      </c>
      <c r="C18" s="70" t="s">
        <v>231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3"/>
      <c r="AV18" s="73"/>
      <c r="AW18" s="19"/>
      <c r="AX18" s="19"/>
      <c r="AY18" s="19"/>
      <c r="AZ18" s="19"/>
      <c r="BA18" s="19"/>
      <c r="BB18" s="19"/>
      <c r="BC18" s="19"/>
      <c r="BD18" s="72"/>
      <c r="BE18" s="36"/>
      <c r="BF18" s="36"/>
      <c r="BG18" s="55"/>
      <c r="BH18" s="55"/>
      <c r="BI18" s="55"/>
    </row>
    <row r="19" spans="1:89" s="31" customFormat="1" ht="81.75" customHeight="1" x14ac:dyDescent="0.2">
      <c r="A19" s="154"/>
      <c r="B19" s="70" t="s">
        <v>213</v>
      </c>
      <c r="C19" s="91" t="s">
        <v>203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 t="s">
        <v>172</v>
      </c>
      <c r="AV19" s="72"/>
      <c r="AW19" s="18"/>
      <c r="AX19" s="18"/>
      <c r="AY19" s="18"/>
      <c r="AZ19" s="18"/>
      <c r="BA19" s="18"/>
      <c r="BB19" s="18"/>
      <c r="BC19" s="18"/>
      <c r="BD19" s="72" t="s">
        <v>173</v>
      </c>
      <c r="BE19" s="36"/>
      <c r="BF19" s="36"/>
      <c r="BG19" s="55"/>
      <c r="BH19" s="55"/>
      <c r="BI19" s="55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</row>
    <row r="20" spans="1:89" s="47" customFormat="1" ht="40.5" customHeight="1" x14ac:dyDescent="0.25">
      <c r="A20" s="154"/>
      <c r="B20" s="78" t="s">
        <v>214</v>
      </c>
      <c r="C20" s="79" t="s">
        <v>215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80"/>
      <c r="R20" s="80"/>
      <c r="S20" s="80"/>
      <c r="T20" s="81" t="s">
        <v>150</v>
      </c>
      <c r="U20" s="81"/>
      <c r="V20" s="81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1"/>
      <c r="AP20" s="81"/>
      <c r="AQ20" s="80"/>
      <c r="AR20" s="80"/>
      <c r="AS20" s="80"/>
      <c r="AT20" s="80"/>
      <c r="AU20" s="80"/>
      <c r="AV20" s="80"/>
      <c r="AW20" s="22"/>
      <c r="AX20" s="22"/>
      <c r="AY20" s="22"/>
      <c r="AZ20" s="22"/>
      <c r="BA20" s="22"/>
      <c r="BB20" s="22"/>
      <c r="BC20" s="22"/>
      <c r="BD20" s="88" t="s">
        <v>151</v>
      </c>
      <c r="BE20" s="38"/>
      <c r="BF20" s="38"/>
      <c r="BG20" s="55"/>
      <c r="BH20" s="55"/>
      <c r="BI20" s="55"/>
    </row>
    <row r="21" spans="1:89" s="47" customFormat="1" ht="51.75" customHeight="1" x14ac:dyDescent="0.25">
      <c r="A21" s="154"/>
      <c r="B21" s="78" t="s">
        <v>216</v>
      </c>
      <c r="C21" s="79" t="s">
        <v>217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80"/>
      <c r="R21" s="88"/>
      <c r="S21" s="88"/>
      <c r="T21" s="81"/>
      <c r="U21" s="81"/>
      <c r="V21" s="81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 t="s">
        <v>152</v>
      </c>
      <c r="AI21" s="80"/>
      <c r="AJ21" s="80"/>
      <c r="AK21" s="80"/>
      <c r="AL21" s="80"/>
      <c r="AM21" s="80"/>
      <c r="AN21" s="80"/>
      <c r="AO21" s="81"/>
      <c r="AP21" s="81"/>
      <c r="AQ21" s="80"/>
      <c r="AR21" s="80"/>
      <c r="AS21" s="80"/>
      <c r="AT21" s="80"/>
      <c r="AU21" s="80"/>
      <c r="AV21" s="80"/>
      <c r="AW21" s="22"/>
      <c r="AX21" s="22"/>
      <c r="AY21" s="22"/>
      <c r="AZ21" s="22"/>
      <c r="BA21" s="22"/>
      <c r="BB21" s="22"/>
      <c r="BC21" s="22"/>
      <c r="BD21" s="88" t="s">
        <v>153</v>
      </c>
      <c r="BE21" s="38"/>
      <c r="BF21" s="38"/>
      <c r="BG21" s="55"/>
      <c r="BH21" s="55"/>
      <c r="BI21" s="55"/>
    </row>
    <row r="22" spans="1:89" s="47" customFormat="1" ht="39.950000000000003" customHeight="1" x14ac:dyDescent="0.25">
      <c r="A22" s="154"/>
      <c r="B22" s="95" t="s">
        <v>116</v>
      </c>
      <c r="C22" s="79" t="s">
        <v>117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80"/>
      <c r="R22" s="88"/>
      <c r="S22" s="88"/>
      <c r="T22" s="81"/>
      <c r="U22" s="81"/>
      <c r="V22" s="81"/>
      <c r="W22" s="94"/>
      <c r="X22" s="94"/>
      <c r="Y22" s="94"/>
      <c r="Z22" s="94"/>
      <c r="AA22" s="94"/>
      <c r="AB22" s="94"/>
      <c r="AC22" s="88"/>
      <c r="AD22" s="88"/>
      <c r="AE22" s="94"/>
      <c r="AF22" s="94"/>
      <c r="AG22" s="94"/>
      <c r="AH22" s="80"/>
      <c r="AI22" s="80"/>
      <c r="AJ22" s="80"/>
      <c r="AK22" s="80"/>
      <c r="AL22" s="80"/>
      <c r="AM22" s="80" t="s">
        <v>152</v>
      </c>
      <c r="AN22" s="80"/>
      <c r="AO22" s="81"/>
      <c r="AP22" s="81"/>
      <c r="AQ22" s="80"/>
      <c r="AR22" s="80"/>
      <c r="AS22" s="80"/>
      <c r="AT22" s="80"/>
      <c r="AU22" s="80"/>
      <c r="AV22" s="80"/>
      <c r="AW22" s="22"/>
      <c r="AX22" s="22"/>
      <c r="AY22" s="22"/>
      <c r="AZ22" s="22"/>
      <c r="BA22" s="22"/>
      <c r="BB22" s="22"/>
      <c r="BC22" s="22"/>
      <c r="BD22" s="88" t="s">
        <v>153</v>
      </c>
      <c r="BE22" s="38"/>
      <c r="BF22" s="38"/>
      <c r="BG22" s="55"/>
      <c r="BH22" s="55"/>
      <c r="BI22" s="55"/>
    </row>
    <row r="23" spans="1:89" s="47" customFormat="1" ht="53.45" customHeight="1" x14ac:dyDescent="0.25">
      <c r="A23" s="154"/>
      <c r="B23" s="95" t="s">
        <v>118</v>
      </c>
      <c r="C23" s="79" t="s">
        <v>177</v>
      </c>
      <c r="D23" s="22"/>
      <c r="E23" s="22"/>
      <c r="F23" s="22"/>
      <c r="G23" s="22"/>
      <c r="H23" s="22"/>
      <c r="I23" s="22"/>
      <c r="J23" s="22"/>
      <c r="K23" s="60"/>
      <c r="L23" s="60"/>
      <c r="M23" s="60"/>
      <c r="N23" s="60"/>
      <c r="O23" s="60"/>
      <c r="P23" s="60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94"/>
      <c r="AG23" s="94"/>
      <c r="AH23" s="80"/>
      <c r="AI23" s="80"/>
      <c r="AJ23" s="80"/>
      <c r="AK23" s="81"/>
      <c r="AL23" s="80"/>
      <c r="AM23" s="80"/>
      <c r="AN23" s="80"/>
      <c r="AO23" s="80"/>
      <c r="AP23" s="80"/>
      <c r="AQ23" s="80" t="s">
        <v>152</v>
      </c>
      <c r="AR23" s="80"/>
      <c r="AS23" s="80"/>
      <c r="AT23" s="80"/>
      <c r="AU23" s="80"/>
      <c r="AV23" s="80"/>
      <c r="AW23" s="22"/>
      <c r="AX23" s="22"/>
      <c r="AY23" s="22"/>
      <c r="AZ23" s="22"/>
      <c r="BA23" s="22"/>
      <c r="BB23" s="22"/>
      <c r="BC23" s="22"/>
      <c r="BD23" s="88" t="s">
        <v>153</v>
      </c>
      <c r="BE23" s="38"/>
      <c r="BF23" s="38"/>
      <c r="BG23" s="55"/>
      <c r="BH23" s="55"/>
      <c r="BI23" s="55"/>
    </row>
    <row r="24" spans="1:89" s="47" customFormat="1" ht="39.950000000000003" customHeight="1" x14ac:dyDescent="0.25">
      <c r="A24" s="154"/>
      <c r="B24" s="70" t="s">
        <v>131</v>
      </c>
      <c r="C24" s="70" t="s">
        <v>207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19"/>
      <c r="AX24" s="19"/>
      <c r="AY24" s="19"/>
      <c r="AZ24" s="19"/>
      <c r="BA24" s="19"/>
      <c r="BB24" s="19"/>
      <c r="BC24" s="19"/>
      <c r="BD24" s="72"/>
      <c r="BE24" s="36"/>
      <c r="BF24" s="36"/>
      <c r="BG24" s="55"/>
      <c r="BH24" s="55"/>
      <c r="BI24" s="55"/>
    </row>
    <row r="25" spans="1:89" s="47" customFormat="1" ht="39.950000000000003" customHeight="1" x14ac:dyDescent="0.25">
      <c r="A25" s="154"/>
      <c r="B25" s="78" t="s">
        <v>137</v>
      </c>
      <c r="C25" s="85" t="s">
        <v>218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81" t="s">
        <v>150</v>
      </c>
      <c r="U25" s="69"/>
      <c r="V25" s="69"/>
      <c r="W25" s="22"/>
      <c r="X25" s="22"/>
      <c r="Y25" s="22"/>
      <c r="Z25" s="22"/>
      <c r="AA25" s="22"/>
      <c r="AB25" s="80"/>
      <c r="AC25" s="80"/>
      <c r="AD25" s="80"/>
      <c r="AE25" s="80"/>
      <c r="AF25" s="80"/>
      <c r="AG25" s="80"/>
      <c r="AH25" s="81"/>
      <c r="AI25" s="81"/>
      <c r="AJ25" s="81"/>
      <c r="AK25" s="81"/>
      <c r="AL25" s="81"/>
      <c r="AM25" s="81"/>
      <c r="AN25" s="81"/>
      <c r="AO25" s="80"/>
      <c r="AP25" s="80"/>
      <c r="AQ25" s="80"/>
      <c r="AR25" s="80"/>
      <c r="AS25" s="80"/>
      <c r="AT25" s="80"/>
      <c r="AU25" s="80"/>
      <c r="AV25" s="22"/>
      <c r="AW25" s="22"/>
      <c r="AX25" s="22"/>
      <c r="AY25" s="22"/>
      <c r="AZ25" s="22"/>
      <c r="BA25" s="22"/>
      <c r="BB25" s="22"/>
      <c r="BC25" s="22"/>
      <c r="BD25" s="88" t="s">
        <v>151</v>
      </c>
      <c r="BE25" s="38"/>
      <c r="BF25" s="38"/>
      <c r="BG25" s="55"/>
      <c r="BH25" s="55"/>
      <c r="BI25" s="55"/>
    </row>
    <row r="26" spans="1:89" s="47" customFormat="1" ht="39.950000000000003" customHeight="1" x14ac:dyDescent="0.25">
      <c r="A26" s="154"/>
      <c r="B26" s="78" t="s">
        <v>132</v>
      </c>
      <c r="C26" s="85" t="s">
        <v>219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1"/>
      <c r="S26" s="61"/>
      <c r="T26" s="66"/>
      <c r="U26" s="66"/>
      <c r="V26" s="66"/>
      <c r="W26" s="63"/>
      <c r="X26" s="63"/>
      <c r="Y26" s="63"/>
      <c r="Z26" s="63"/>
      <c r="AA26" s="63"/>
      <c r="AB26" s="96"/>
      <c r="AC26" s="96"/>
      <c r="AD26" s="80"/>
      <c r="AE26" s="80"/>
      <c r="AF26" s="80"/>
      <c r="AG26" s="96"/>
      <c r="AH26" s="78"/>
      <c r="AI26" s="78"/>
      <c r="AJ26" s="78"/>
      <c r="AK26" s="78"/>
      <c r="AL26" s="78"/>
      <c r="AM26" s="78"/>
      <c r="AN26" s="78"/>
      <c r="AO26" s="96"/>
      <c r="AP26" s="96"/>
      <c r="AQ26" s="96"/>
      <c r="AR26" s="96"/>
      <c r="AS26" s="96"/>
      <c r="AT26" s="96"/>
      <c r="AU26" s="96" t="s">
        <v>150</v>
      </c>
      <c r="AV26" s="63"/>
      <c r="AW26" s="63"/>
      <c r="AX26" s="63"/>
      <c r="AY26" s="63"/>
      <c r="AZ26" s="63"/>
      <c r="BA26" s="63"/>
      <c r="BB26" s="63"/>
      <c r="BC26" s="63"/>
      <c r="BD26" s="88" t="s">
        <v>151</v>
      </c>
      <c r="BE26" s="39"/>
      <c r="BF26" s="39"/>
      <c r="BG26" s="55"/>
      <c r="BH26" s="55"/>
      <c r="BI26" s="55"/>
    </row>
    <row r="27" spans="1:89" ht="54.75" customHeight="1" x14ac:dyDescent="0.25">
      <c r="A27" s="154"/>
      <c r="B27" s="70" t="s">
        <v>133</v>
      </c>
      <c r="C27" s="70" t="s">
        <v>220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 t="s">
        <v>160</v>
      </c>
      <c r="AV27" s="19"/>
      <c r="AW27" s="19"/>
      <c r="AX27" s="19"/>
      <c r="AY27" s="19"/>
      <c r="AZ27" s="19"/>
      <c r="BA27" s="19"/>
      <c r="BB27" s="19"/>
      <c r="BC27" s="19"/>
      <c r="BD27" s="72" t="s">
        <v>161</v>
      </c>
      <c r="BE27" s="36"/>
      <c r="BF27" s="36"/>
      <c r="BG27" s="55"/>
      <c r="BH27" s="55"/>
      <c r="BI27" s="55"/>
    </row>
    <row r="28" spans="1:89" s="47" customFormat="1" ht="39.950000000000003" customHeight="1" x14ac:dyDescent="0.25">
      <c r="A28" s="154"/>
      <c r="B28" s="78" t="s">
        <v>134</v>
      </c>
      <c r="C28" s="85" t="s">
        <v>221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60"/>
      <c r="U28" s="60"/>
      <c r="V28" s="60"/>
      <c r="W28" s="22"/>
      <c r="X28" s="22"/>
      <c r="Y28" s="22"/>
      <c r="Z28" s="22"/>
      <c r="AA28" s="22"/>
      <c r="AB28" s="80"/>
      <c r="AC28" s="80"/>
      <c r="AD28" s="80"/>
      <c r="AE28" s="80"/>
      <c r="AF28" s="80"/>
      <c r="AG28" s="80"/>
      <c r="AH28" s="81" t="s">
        <v>152</v>
      </c>
      <c r="AI28" s="81"/>
      <c r="AJ28" s="81"/>
      <c r="AK28" s="81"/>
      <c r="AL28" s="81"/>
      <c r="AM28" s="81"/>
      <c r="AN28" s="81"/>
      <c r="AO28" s="80"/>
      <c r="AP28" s="80"/>
      <c r="AQ28" s="80"/>
      <c r="AR28" s="80"/>
      <c r="AS28" s="80"/>
      <c r="AT28" s="80"/>
      <c r="AU28" s="80"/>
      <c r="AV28" s="22"/>
      <c r="AW28" s="22"/>
      <c r="AX28" s="22"/>
      <c r="AY28" s="22"/>
      <c r="AZ28" s="22"/>
      <c r="BA28" s="22"/>
      <c r="BB28" s="22"/>
      <c r="BC28" s="22"/>
      <c r="BD28" s="88" t="s">
        <v>153</v>
      </c>
      <c r="BE28" s="38"/>
      <c r="BF28" s="38"/>
      <c r="BG28" s="55"/>
      <c r="BH28" s="55"/>
      <c r="BI28" s="55"/>
    </row>
    <row r="29" spans="1:89" s="47" customFormat="1" ht="39.950000000000003" customHeight="1" x14ac:dyDescent="0.25">
      <c r="A29" s="154"/>
      <c r="B29" s="81" t="s">
        <v>135</v>
      </c>
      <c r="C29" s="79" t="s">
        <v>117</v>
      </c>
      <c r="D29" s="63"/>
      <c r="E29" s="63"/>
      <c r="F29" s="63"/>
      <c r="G29" s="63"/>
      <c r="H29" s="63"/>
      <c r="I29" s="63"/>
      <c r="J29" s="63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23"/>
      <c r="AB29" s="23"/>
      <c r="AC29" s="26"/>
      <c r="AD29" s="61"/>
      <c r="AE29" s="61"/>
      <c r="AF29" s="61"/>
      <c r="AG29" s="63"/>
      <c r="AH29" s="88"/>
      <c r="AI29" s="96"/>
      <c r="AJ29" s="96"/>
      <c r="AK29" s="78"/>
      <c r="AL29" s="96"/>
      <c r="AM29" s="96"/>
      <c r="AN29" s="96"/>
      <c r="AO29" s="96"/>
      <c r="AP29" s="96"/>
      <c r="AQ29" s="96"/>
      <c r="AR29" s="96" t="s">
        <v>152</v>
      </c>
      <c r="AS29" s="96"/>
      <c r="AT29" s="96"/>
      <c r="AU29" s="63"/>
      <c r="AV29" s="63"/>
      <c r="AW29" s="63"/>
      <c r="AX29" s="63"/>
      <c r="AY29" s="63"/>
      <c r="AZ29" s="63"/>
      <c r="BA29" s="63"/>
      <c r="BB29" s="63"/>
      <c r="BC29" s="63"/>
      <c r="BD29" s="88" t="s">
        <v>153</v>
      </c>
      <c r="BE29" s="38"/>
      <c r="BF29" s="38"/>
      <c r="BG29" s="55"/>
      <c r="BH29" s="55"/>
      <c r="BI29" s="55"/>
    </row>
    <row r="30" spans="1:89" s="47" customFormat="1" ht="39.950000000000003" customHeight="1" x14ac:dyDescent="0.25">
      <c r="A30" s="154"/>
      <c r="B30" s="81" t="s">
        <v>136</v>
      </c>
      <c r="C30" s="79" t="s">
        <v>177</v>
      </c>
      <c r="D30" s="63"/>
      <c r="E30" s="63"/>
      <c r="F30" s="63"/>
      <c r="G30" s="63"/>
      <c r="H30" s="63"/>
      <c r="I30" s="63"/>
      <c r="J30" s="63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0"/>
      <c r="AB30" s="60"/>
      <c r="AC30" s="60"/>
      <c r="AD30" s="61"/>
      <c r="AE30" s="61"/>
      <c r="AF30" s="61"/>
      <c r="AG30" s="63"/>
      <c r="AH30" s="81"/>
      <c r="AI30" s="96"/>
      <c r="AJ30" s="96"/>
      <c r="AK30" s="78"/>
      <c r="AL30" s="96"/>
      <c r="AM30" s="96"/>
      <c r="AN30" s="96"/>
      <c r="AO30" s="96"/>
      <c r="AP30" s="96"/>
      <c r="AQ30" s="96"/>
      <c r="AR30" s="96"/>
      <c r="AS30" s="96"/>
      <c r="AT30" s="96" t="s">
        <v>152</v>
      </c>
      <c r="AU30" s="63"/>
      <c r="AV30" s="63"/>
      <c r="AW30" s="63"/>
      <c r="AX30" s="63"/>
      <c r="AY30" s="63"/>
      <c r="AZ30" s="63"/>
      <c r="BA30" s="63"/>
      <c r="BB30" s="63"/>
      <c r="BC30" s="63"/>
      <c r="BD30" s="88" t="s">
        <v>153</v>
      </c>
      <c r="BE30" s="38"/>
      <c r="BF30" s="38"/>
      <c r="BG30" s="55"/>
      <c r="BH30" s="55"/>
      <c r="BI30" s="55"/>
    </row>
    <row r="31" spans="1:89" s="101" customFormat="1" ht="39.950000000000003" customHeight="1" x14ac:dyDescent="0.25">
      <c r="A31" s="155"/>
      <c r="B31" s="193" t="s">
        <v>157</v>
      </c>
      <c r="C31" s="19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>
        <v>3</v>
      </c>
      <c r="R31" s="73"/>
      <c r="S31" s="73"/>
      <c r="T31" s="73">
        <v>2</v>
      </c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>
        <v>5</v>
      </c>
      <c r="AI31" s="73"/>
      <c r="AJ31" s="73"/>
      <c r="AK31" s="73"/>
      <c r="AL31" s="73"/>
      <c r="AM31" s="73">
        <v>1</v>
      </c>
      <c r="AN31" s="73"/>
      <c r="AO31" s="73"/>
      <c r="AP31" s="73"/>
      <c r="AQ31" s="73">
        <v>1</v>
      </c>
      <c r="AR31" s="73">
        <v>1</v>
      </c>
      <c r="AS31" s="73"/>
      <c r="AT31" s="73">
        <v>1</v>
      </c>
      <c r="AU31" s="73">
        <v>3</v>
      </c>
      <c r="AV31" s="73"/>
      <c r="AW31" s="73"/>
      <c r="AX31" s="73"/>
      <c r="AY31" s="73"/>
      <c r="AZ31" s="73"/>
      <c r="BA31" s="73"/>
      <c r="BB31" s="73"/>
      <c r="BC31" s="73"/>
      <c r="BD31" s="72" t="s">
        <v>233</v>
      </c>
      <c r="BE31" s="97"/>
      <c r="BF31" s="97"/>
      <c r="BG31" s="98"/>
      <c r="BH31" s="98"/>
      <c r="BI31" s="98"/>
      <c r="BJ31" s="99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</row>
    <row r="32" spans="1:89" ht="20.100000000000001" customHeight="1" x14ac:dyDescent="0.25">
      <c r="BG32" s="56"/>
      <c r="BH32" s="56"/>
      <c r="BI32" s="56"/>
      <c r="BK32" s="32"/>
      <c r="BL32" s="32"/>
    </row>
    <row r="33" spans="57:89" s="45" customFormat="1" ht="42.6" customHeight="1" x14ac:dyDescent="0.3">
      <c r="BE33" s="47"/>
      <c r="BF33" s="47"/>
      <c r="BG33" s="47"/>
      <c r="BH33" s="47"/>
      <c r="BI33" s="47"/>
      <c r="BJ33" s="47"/>
      <c r="BK33" s="43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</row>
    <row r="34" spans="57:89" s="45" customFormat="1" ht="28.15" customHeight="1" x14ac:dyDescent="0.25">
      <c r="BE34" s="47"/>
      <c r="BF34" s="47"/>
      <c r="BG34" s="48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</row>
    <row r="35" spans="57:89" s="45" customFormat="1" ht="20.100000000000001" customHeight="1" x14ac:dyDescent="0.25">
      <c r="BE35" s="47"/>
      <c r="BF35" s="47"/>
      <c r="BG35" s="48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</row>
    <row r="36" spans="57:89" s="45" customFormat="1" ht="20.100000000000001" customHeight="1" x14ac:dyDescent="0.25">
      <c r="BE36" s="47"/>
      <c r="BF36" s="47"/>
      <c r="BG36" s="48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</row>
    <row r="37" spans="57:89" s="45" customFormat="1" ht="26.45" customHeight="1" x14ac:dyDescent="0.25"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</row>
    <row r="38" spans="57:89" s="45" customFormat="1" ht="26.45" customHeight="1" x14ac:dyDescent="0.25"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</row>
  </sheetData>
  <mergeCells count="29">
    <mergeCell ref="BD2:BD7"/>
    <mergeCell ref="D4:BC4"/>
    <mergeCell ref="D6:BC6"/>
    <mergeCell ref="AM2:AP2"/>
    <mergeCell ref="AU2:AU3"/>
    <mergeCell ref="AV2:AX2"/>
    <mergeCell ref="AY2:AY3"/>
    <mergeCell ref="AZ2:BC2"/>
    <mergeCell ref="AD2:AG2"/>
    <mergeCell ref="AH2:AH3"/>
    <mergeCell ref="AI2:AK2"/>
    <mergeCell ref="AL2:AL3"/>
    <mergeCell ref="L2:L3"/>
    <mergeCell ref="M2:P2"/>
    <mergeCell ref="Q2:T2"/>
    <mergeCell ref="U2:U3"/>
    <mergeCell ref="Z2:AC2"/>
    <mergeCell ref="AQ2:AQ3"/>
    <mergeCell ref="AR2:AT2"/>
    <mergeCell ref="A8:A31"/>
    <mergeCell ref="B31:C31"/>
    <mergeCell ref="V2:X2"/>
    <mergeCell ref="Y2:Y3"/>
    <mergeCell ref="I2:K2"/>
    <mergeCell ref="A2:A7"/>
    <mergeCell ref="B2:B7"/>
    <mergeCell ref="C2:C7"/>
    <mergeCell ref="D2:G2"/>
    <mergeCell ref="H2:H3"/>
  </mergeCells>
  <pageMargins left="0.7" right="0.7" top="0.75" bottom="0.75" header="0.3" footer="0.3"/>
  <pageSetup paperSize="9" scale="3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35"/>
  <sheetViews>
    <sheetView zoomScale="70" zoomScaleNormal="70" workbookViewId="0"/>
  </sheetViews>
  <sheetFormatPr defaultColWidth="8.85546875" defaultRowHeight="15" x14ac:dyDescent="0.25"/>
  <cols>
    <col min="1" max="1" width="4" style="45" customWidth="1"/>
    <col min="2" max="2" width="13.7109375" style="45" customWidth="1"/>
    <col min="3" max="3" width="36.140625" style="45" customWidth="1"/>
    <col min="4" max="55" width="5.7109375" style="45" customWidth="1"/>
    <col min="56" max="56" width="21.7109375" style="31" customWidth="1"/>
    <col min="57" max="57" width="5.85546875" style="32" customWidth="1"/>
    <col min="58" max="58" width="7.42578125" style="32" customWidth="1"/>
    <col min="59" max="59" width="12.140625" style="47" customWidth="1"/>
    <col min="60" max="60" width="9" style="47" customWidth="1"/>
    <col min="61" max="61" width="12" style="47" customWidth="1"/>
    <col min="62" max="74" width="8.85546875" style="47"/>
    <col min="75" max="16384" width="8.85546875" style="45"/>
  </cols>
  <sheetData>
    <row r="1" spans="1:74" ht="57.75" customHeight="1" x14ac:dyDescent="0.25"/>
    <row r="2" spans="1:74" ht="74.25" customHeight="1" x14ac:dyDescent="0.25">
      <c r="A2" s="153" t="s">
        <v>8</v>
      </c>
      <c r="B2" s="153" t="s">
        <v>9</v>
      </c>
      <c r="C2" s="153" t="s">
        <v>10</v>
      </c>
      <c r="D2" s="187" t="s">
        <v>12</v>
      </c>
      <c r="E2" s="188"/>
      <c r="F2" s="188"/>
      <c r="G2" s="189"/>
      <c r="H2" s="132" t="s">
        <v>13</v>
      </c>
      <c r="I2" s="174" t="s">
        <v>14</v>
      </c>
      <c r="J2" s="175"/>
      <c r="K2" s="176"/>
      <c r="L2" s="132" t="s">
        <v>15</v>
      </c>
      <c r="M2" s="174" t="s">
        <v>16</v>
      </c>
      <c r="N2" s="175"/>
      <c r="O2" s="175"/>
      <c r="P2" s="176"/>
      <c r="Q2" s="187" t="s">
        <v>17</v>
      </c>
      <c r="R2" s="188"/>
      <c r="S2" s="188"/>
      <c r="T2" s="189"/>
      <c r="U2" s="132" t="s">
        <v>18</v>
      </c>
      <c r="V2" s="174" t="s">
        <v>19</v>
      </c>
      <c r="W2" s="175"/>
      <c r="X2" s="176"/>
      <c r="Y2" s="140" t="s">
        <v>20</v>
      </c>
      <c r="Z2" s="174" t="s">
        <v>21</v>
      </c>
      <c r="AA2" s="175"/>
      <c r="AB2" s="175"/>
      <c r="AC2" s="176"/>
      <c r="AD2" s="174" t="s">
        <v>23</v>
      </c>
      <c r="AE2" s="175"/>
      <c r="AF2" s="175"/>
      <c r="AG2" s="176"/>
      <c r="AH2" s="132" t="s">
        <v>119</v>
      </c>
      <c r="AI2" s="174" t="s">
        <v>25</v>
      </c>
      <c r="AJ2" s="175"/>
      <c r="AK2" s="176"/>
      <c r="AL2" s="132" t="s">
        <v>120</v>
      </c>
      <c r="AM2" s="174" t="s">
        <v>27</v>
      </c>
      <c r="AN2" s="175"/>
      <c r="AO2" s="175"/>
      <c r="AP2" s="176"/>
      <c r="AQ2" s="132" t="s">
        <v>121</v>
      </c>
      <c r="AR2" s="174" t="s">
        <v>28</v>
      </c>
      <c r="AS2" s="175"/>
      <c r="AT2" s="176"/>
      <c r="AU2" s="132" t="s">
        <v>122</v>
      </c>
      <c r="AV2" s="174" t="s">
        <v>30</v>
      </c>
      <c r="AW2" s="175"/>
      <c r="AX2" s="176"/>
      <c r="AY2" s="132" t="s">
        <v>123</v>
      </c>
      <c r="AZ2" s="174" t="s">
        <v>32</v>
      </c>
      <c r="BA2" s="175"/>
      <c r="BB2" s="175"/>
      <c r="BC2" s="176"/>
      <c r="BD2" s="153" t="s">
        <v>147</v>
      </c>
      <c r="BE2" s="33"/>
      <c r="BF2" s="33"/>
    </row>
    <row r="3" spans="1:74" ht="30" customHeight="1" x14ac:dyDescent="0.25">
      <c r="A3" s="154"/>
      <c r="B3" s="154"/>
      <c r="C3" s="154"/>
      <c r="D3" s="10" t="s">
        <v>34</v>
      </c>
      <c r="E3" s="10" t="s">
        <v>35</v>
      </c>
      <c r="F3" s="10" t="s">
        <v>36</v>
      </c>
      <c r="G3" s="10" t="s">
        <v>37</v>
      </c>
      <c r="H3" s="133"/>
      <c r="I3" s="11" t="s">
        <v>38</v>
      </c>
      <c r="J3" s="11" t="s">
        <v>39</v>
      </c>
      <c r="K3" s="10" t="s">
        <v>40</v>
      </c>
      <c r="L3" s="133"/>
      <c r="M3" s="11" t="s">
        <v>41</v>
      </c>
      <c r="N3" s="10" t="s">
        <v>42</v>
      </c>
      <c r="O3" s="10" t="s">
        <v>43</v>
      </c>
      <c r="P3" s="10" t="s">
        <v>44</v>
      </c>
      <c r="Q3" s="10" t="s">
        <v>34</v>
      </c>
      <c r="R3" s="10" t="s">
        <v>35</v>
      </c>
      <c r="S3" s="10" t="s">
        <v>36</v>
      </c>
      <c r="T3" s="10" t="s">
        <v>37</v>
      </c>
      <c r="U3" s="133"/>
      <c r="V3" s="10" t="s">
        <v>45</v>
      </c>
      <c r="W3" s="10" t="s">
        <v>46</v>
      </c>
      <c r="X3" s="10" t="s">
        <v>47</v>
      </c>
      <c r="Y3" s="141"/>
      <c r="Z3" s="10" t="s">
        <v>48</v>
      </c>
      <c r="AA3" s="10" t="s">
        <v>49</v>
      </c>
      <c r="AB3" s="10" t="s">
        <v>50</v>
      </c>
      <c r="AC3" s="10" t="s">
        <v>51</v>
      </c>
      <c r="AD3" s="12" t="s">
        <v>34</v>
      </c>
      <c r="AE3" s="12" t="s">
        <v>35</v>
      </c>
      <c r="AF3" s="10" t="s">
        <v>36</v>
      </c>
      <c r="AG3" s="10" t="s">
        <v>37</v>
      </c>
      <c r="AH3" s="133"/>
      <c r="AI3" s="10" t="s">
        <v>45</v>
      </c>
      <c r="AJ3" s="11" t="s">
        <v>46</v>
      </c>
      <c r="AK3" s="11" t="s">
        <v>47</v>
      </c>
      <c r="AL3" s="133"/>
      <c r="AM3" s="10" t="s">
        <v>41</v>
      </c>
      <c r="AN3" s="11" t="s">
        <v>42</v>
      </c>
      <c r="AO3" s="11" t="s">
        <v>43</v>
      </c>
      <c r="AP3" s="12" t="s">
        <v>44</v>
      </c>
      <c r="AQ3" s="133"/>
      <c r="AR3" s="11" t="s">
        <v>124</v>
      </c>
      <c r="AS3" s="10" t="s">
        <v>125</v>
      </c>
      <c r="AT3" s="10" t="s">
        <v>126</v>
      </c>
      <c r="AU3" s="133"/>
      <c r="AV3" s="10" t="s">
        <v>45</v>
      </c>
      <c r="AW3" s="10" t="s">
        <v>46</v>
      </c>
      <c r="AX3" s="10" t="s">
        <v>47</v>
      </c>
      <c r="AY3" s="133"/>
      <c r="AZ3" s="10" t="s">
        <v>48</v>
      </c>
      <c r="BA3" s="10" t="s">
        <v>49</v>
      </c>
      <c r="BB3" s="10" t="s">
        <v>50</v>
      </c>
      <c r="BC3" s="10" t="s">
        <v>127</v>
      </c>
      <c r="BD3" s="154"/>
      <c r="BE3" s="33"/>
      <c r="BF3" s="33"/>
    </row>
    <row r="4" spans="1:74" x14ac:dyDescent="0.25">
      <c r="A4" s="154"/>
      <c r="B4" s="154"/>
      <c r="C4" s="154"/>
      <c r="D4" s="160" t="s">
        <v>90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54"/>
      <c r="BE4" s="33"/>
      <c r="BF4" s="33"/>
    </row>
    <row r="5" spans="1:74" x14ac:dyDescent="0.25">
      <c r="A5" s="154"/>
      <c r="B5" s="154"/>
      <c r="C5" s="154"/>
      <c r="D5" s="41">
        <v>35</v>
      </c>
      <c r="E5" s="41">
        <v>36</v>
      </c>
      <c r="F5" s="41">
        <v>37</v>
      </c>
      <c r="G5" s="41">
        <v>38</v>
      </c>
      <c r="H5" s="41">
        <v>39</v>
      </c>
      <c r="I5" s="41">
        <v>40</v>
      </c>
      <c r="J5" s="41">
        <v>41</v>
      </c>
      <c r="K5" s="41">
        <v>42</v>
      </c>
      <c r="L5" s="41">
        <v>43</v>
      </c>
      <c r="M5" s="41">
        <v>44</v>
      </c>
      <c r="N5" s="41">
        <v>45</v>
      </c>
      <c r="O5" s="41">
        <v>46</v>
      </c>
      <c r="P5" s="41">
        <v>47</v>
      </c>
      <c r="Q5" s="41">
        <v>48</v>
      </c>
      <c r="R5" s="41">
        <v>49</v>
      </c>
      <c r="S5" s="41">
        <v>50</v>
      </c>
      <c r="T5" s="41">
        <v>51</v>
      </c>
      <c r="U5" s="41">
        <v>52</v>
      </c>
      <c r="V5" s="41">
        <v>1</v>
      </c>
      <c r="W5" s="41">
        <v>2</v>
      </c>
      <c r="X5" s="41">
        <v>3</v>
      </c>
      <c r="Y5" s="41">
        <v>4</v>
      </c>
      <c r="Z5" s="41">
        <v>5</v>
      </c>
      <c r="AA5" s="41">
        <v>6</v>
      </c>
      <c r="AB5" s="41">
        <v>7</v>
      </c>
      <c r="AC5" s="41">
        <v>8</v>
      </c>
      <c r="AD5" s="41">
        <v>9</v>
      </c>
      <c r="AE5" s="41">
        <v>10</v>
      </c>
      <c r="AF5" s="41">
        <v>11</v>
      </c>
      <c r="AG5" s="41">
        <v>12</v>
      </c>
      <c r="AH5" s="41">
        <v>13</v>
      </c>
      <c r="AI5" s="41">
        <v>14</v>
      </c>
      <c r="AJ5" s="41">
        <v>15</v>
      </c>
      <c r="AK5" s="41">
        <v>16</v>
      </c>
      <c r="AL5" s="41">
        <v>17</v>
      </c>
      <c r="AM5" s="41">
        <v>18</v>
      </c>
      <c r="AN5" s="41">
        <v>19</v>
      </c>
      <c r="AO5" s="41">
        <v>20</v>
      </c>
      <c r="AP5" s="41">
        <v>21</v>
      </c>
      <c r="AQ5" s="41">
        <v>22</v>
      </c>
      <c r="AR5" s="41">
        <v>23</v>
      </c>
      <c r="AS5" s="41">
        <v>24</v>
      </c>
      <c r="AT5" s="41">
        <v>25</v>
      </c>
      <c r="AU5" s="41">
        <v>26</v>
      </c>
      <c r="AV5" s="41">
        <v>27</v>
      </c>
      <c r="AW5" s="41">
        <v>28</v>
      </c>
      <c r="AX5" s="41">
        <v>29</v>
      </c>
      <c r="AY5" s="41">
        <v>30</v>
      </c>
      <c r="AZ5" s="41">
        <v>31</v>
      </c>
      <c r="BA5" s="41">
        <v>32</v>
      </c>
      <c r="BB5" s="41">
        <v>33</v>
      </c>
      <c r="BC5" s="41">
        <v>34</v>
      </c>
      <c r="BD5" s="154"/>
      <c r="BE5" s="33"/>
      <c r="BF5" s="33"/>
    </row>
    <row r="6" spans="1:74" x14ac:dyDescent="0.25">
      <c r="A6" s="154"/>
      <c r="B6" s="154"/>
      <c r="C6" s="154"/>
      <c r="D6" s="162" t="s">
        <v>91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54"/>
      <c r="BE6" s="33"/>
      <c r="BF6" s="33"/>
    </row>
    <row r="7" spans="1:74" ht="18.75" customHeight="1" x14ac:dyDescent="0.25">
      <c r="A7" s="155"/>
      <c r="B7" s="155"/>
      <c r="C7" s="155"/>
      <c r="D7" s="37">
        <v>1</v>
      </c>
      <c r="E7" s="37">
        <v>2</v>
      </c>
      <c r="F7" s="37">
        <v>3</v>
      </c>
      <c r="G7" s="37">
        <v>4</v>
      </c>
      <c r="H7" s="37">
        <v>5</v>
      </c>
      <c r="I7" s="37">
        <v>6</v>
      </c>
      <c r="J7" s="37">
        <v>7</v>
      </c>
      <c r="K7" s="37">
        <v>8</v>
      </c>
      <c r="L7" s="37">
        <v>9</v>
      </c>
      <c r="M7" s="37">
        <v>10</v>
      </c>
      <c r="N7" s="37">
        <v>11</v>
      </c>
      <c r="O7" s="37">
        <v>12</v>
      </c>
      <c r="P7" s="37">
        <v>13</v>
      </c>
      <c r="Q7" s="37">
        <v>14</v>
      </c>
      <c r="R7" s="37">
        <v>15</v>
      </c>
      <c r="S7" s="37">
        <v>16</v>
      </c>
      <c r="T7" s="37">
        <v>17</v>
      </c>
      <c r="U7" s="37">
        <v>18</v>
      </c>
      <c r="V7" s="37">
        <v>19</v>
      </c>
      <c r="W7" s="37">
        <v>20</v>
      </c>
      <c r="X7" s="37">
        <v>21</v>
      </c>
      <c r="Y7" s="37">
        <v>22</v>
      </c>
      <c r="Z7" s="37">
        <v>23</v>
      </c>
      <c r="AA7" s="37">
        <v>24</v>
      </c>
      <c r="AB7" s="37">
        <v>25</v>
      </c>
      <c r="AC7" s="37">
        <v>26</v>
      </c>
      <c r="AD7" s="37">
        <v>27</v>
      </c>
      <c r="AE7" s="37">
        <v>28</v>
      </c>
      <c r="AF7" s="37">
        <v>29</v>
      </c>
      <c r="AG7" s="37">
        <v>30</v>
      </c>
      <c r="AH7" s="37">
        <v>31</v>
      </c>
      <c r="AI7" s="37">
        <v>32</v>
      </c>
      <c r="AJ7" s="37">
        <v>33</v>
      </c>
      <c r="AK7" s="37">
        <v>34</v>
      </c>
      <c r="AL7" s="37">
        <v>35</v>
      </c>
      <c r="AM7" s="37">
        <v>36</v>
      </c>
      <c r="AN7" s="37">
        <v>37</v>
      </c>
      <c r="AO7" s="37">
        <v>38</v>
      </c>
      <c r="AP7" s="37">
        <v>39</v>
      </c>
      <c r="AQ7" s="37">
        <v>40</v>
      </c>
      <c r="AR7" s="37">
        <v>41</v>
      </c>
      <c r="AS7" s="37">
        <v>42</v>
      </c>
      <c r="AT7" s="37">
        <v>43</v>
      </c>
      <c r="AU7" s="37">
        <v>44</v>
      </c>
      <c r="AV7" s="37">
        <v>45</v>
      </c>
      <c r="AW7" s="37">
        <v>46</v>
      </c>
      <c r="AX7" s="37">
        <v>47</v>
      </c>
      <c r="AY7" s="41">
        <v>48</v>
      </c>
      <c r="AZ7" s="41">
        <v>49</v>
      </c>
      <c r="BA7" s="41">
        <v>50</v>
      </c>
      <c r="BB7" s="41">
        <v>51</v>
      </c>
      <c r="BC7" s="41">
        <v>52</v>
      </c>
      <c r="BD7" s="155"/>
      <c r="BE7" s="33"/>
      <c r="BF7" s="33"/>
    </row>
    <row r="8" spans="1:74" s="104" customFormat="1" ht="45" customHeight="1" x14ac:dyDescent="0.25">
      <c r="A8" s="191" t="s">
        <v>230</v>
      </c>
      <c r="B8" s="70" t="s">
        <v>94</v>
      </c>
      <c r="C8" s="70" t="s">
        <v>166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2"/>
      <c r="BE8" s="97"/>
      <c r="BF8" s="97"/>
      <c r="BG8" s="102"/>
      <c r="BH8" s="102"/>
      <c r="BI8" s="102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</row>
    <row r="9" spans="1:74" s="84" customFormat="1" ht="45" customHeight="1" x14ac:dyDescent="0.25">
      <c r="A9" s="191"/>
      <c r="B9" s="81" t="s">
        <v>98</v>
      </c>
      <c r="C9" s="79" t="s">
        <v>176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1"/>
      <c r="U9" s="81"/>
      <c r="V9" s="81"/>
      <c r="W9" s="81"/>
      <c r="X9" s="81"/>
      <c r="Y9" s="81"/>
      <c r="Z9" s="81"/>
      <c r="AA9" s="81" t="s">
        <v>152</v>
      </c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0"/>
      <c r="AQ9" s="9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105"/>
      <c r="BF9" s="105"/>
      <c r="BG9" s="102"/>
      <c r="BH9" s="102"/>
      <c r="BI9" s="102"/>
    </row>
    <row r="10" spans="1:74" s="84" customFormat="1" ht="45" customHeight="1" x14ac:dyDescent="0.25">
      <c r="A10" s="191"/>
      <c r="B10" s="81" t="s">
        <v>99</v>
      </c>
      <c r="C10" s="79" t="s">
        <v>74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 t="s">
        <v>155</v>
      </c>
      <c r="U10" s="81"/>
      <c r="V10" s="81"/>
      <c r="W10" s="81"/>
      <c r="X10" s="81"/>
      <c r="Y10" s="81"/>
      <c r="Z10" s="81"/>
      <c r="AA10" s="81" t="s">
        <v>152</v>
      </c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9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8" t="s">
        <v>156</v>
      </c>
      <c r="BE10" s="105"/>
      <c r="BF10" s="105"/>
      <c r="BG10" s="102"/>
      <c r="BH10" s="102"/>
      <c r="BI10" s="102"/>
    </row>
    <row r="11" spans="1:74" s="104" customFormat="1" ht="45" customHeight="1" x14ac:dyDescent="0.25">
      <c r="A11" s="191"/>
      <c r="B11" s="91" t="s">
        <v>105</v>
      </c>
      <c r="C11" s="91" t="s">
        <v>165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2"/>
      <c r="BE11" s="105"/>
      <c r="BF11" s="105"/>
      <c r="BG11" s="102"/>
      <c r="BH11" s="102"/>
      <c r="BI11" s="102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</row>
    <row r="12" spans="1:74" s="84" customFormat="1" ht="45" customHeight="1" x14ac:dyDescent="0.25">
      <c r="A12" s="191"/>
      <c r="B12" s="81" t="s">
        <v>110</v>
      </c>
      <c r="C12" s="79" t="s">
        <v>222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 t="s">
        <v>152</v>
      </c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9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8" t="s">
        <v>153</v>
      </c>
      <c r="BE12" s="105"/>
      <c r="BF12" s="105"/>
      <c r="BG12" s="102"/>
      <c r="BH12" s="102"/>
      <c r="BI12" s="102"/>
    </row>
    <row r="13" spans="1:74" s="84" customFormat="1" ht="45" customHeight="1" x14ac:dyDescent="0.25">
      <c r="A13" s="191"/>
      <c r="B13" s="81" t="s">
        <v>112</v>
      </c>
      <c r="C13" s="85" t="s">
        <v>223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 t="s">
        <v>152</v>
      </c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9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8" t="s">
        <v>153</v>
      </c>
      <c r="BE13" s="105"/>
      <c r="BF13" s="105"/>
      <c r="BG13" s="102"/>
      <c r="BH13" s="102"/>
      <c r="BI13" s="102"/>
    </row>
    <row r="14" spans="1:74" s="84" customFormat="1" ht="45" customHeight="1" x14ac:dyDescent="0.25">
      <c r="A14" s="191"/>
      <c r="B14" s="70" t="s">
        <v>104</v>
      </c>
      <c r="C14" s="70" t="s">
        <v>231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2"/>
      <c r="BE14" s="97"/>
      <c r="BF14" s="97"/>
      <c r="BG14" s="102"/>
      <c r="BH14" s="102"/>
      <c r="BI14" s="102"/>
    </row>
    <row r="15" spans="1:74" s="104" customFormat="1" ht="45" customHeight="1" x14ac:dyDescent="0.25">
      <c r="A15" s="191"/>
      <c r="B15" s="70" t="s">
        <v>131</v>
      </c>
      <c r="C15" s="70" t="s">
        <v>207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 t="s">
        <v>172</v>
      </c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97"/>
      <c r="BF15" s="97"/>
      <c r="BG15" s="102"/>
      <c r="BH15" s="102"/>
      <c r="BI15" s="102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</row>
    <row r="16" spans="1:74" s="84" customFormat="1" ht="45" customHeight="1" x14ac:dyDescent="0.25">
      <c r="A16" s="191"/>
      <c r="B16" s="78" t="s">
        <v>224</v>
      </c>
      <c r="C16" s="79" t="s">
        <v>225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1" t="s">
        <v>152</v>
      </c>
      <c r="U16" s="81"/>
      <c r="V16" s="81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1"/>
      <c r="AP16" s="81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8" t="s">
        <v>153</v>
      </c>
      <c r="BE16" s="105"/>
      <c r="BF16" s="105"/>
      <c r="BG16" s="102"/>
      <c r="BH16" s="102"/>
      <c r="BI16" s="102"/>
    </row>
    <row r="17" spans="1:74" s="84" customFormat="1" ht="45" customHeight="1" x14ac:dyDescent="0.25">
      <c r="A17" s="191"/>
      <c r="B17" s="78" t="s">
        <v>226</v>
      </c>
      <c r="C17" s="79" t="s">
        <v>227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6"/>
      <c r="U17" s="81"/>
      <c r="V17" s="81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 t="s">
        <v>150</v>
      </c>
      <c r="AK17" s="80"/>
      <c r="AL17" s="80"/>
      <c r="AM17" s="80"/>
      <c r="AN17" s="80"/>
      <c r="AO17" s="81"/>
      <c r="AP17" s="81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8"/>
      <c r="BE17" s="105"/>
      <c r="BF17" s="105"/>
      <c r="BG17" s="102"/>
      <c r="BH17" s="102"/>
      <c r="BI17" s="102"/>
    </row>
    <row r="18" spans="1:74" s="84" customFormat="1" ht="45" customHeight="1" x14ac:dyDescent="0.25">
      <c r="A18" s="191"/>
      <c r="B18" s="78" t="s">
        <v>228</v>
      </c>
      <c r="C18" s="79" t="s">
        <v>229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6"/>
      <c r="U18" s="81"/>
      <c r="V18" s="81"/>
      <c r="W18" s="80"/>
      <c r="X18" s="80"/>
      <c r="Y18" s="80"/>
      <c r="Z18" s="80"/>
      <c r="AA18" s="80" t="s">
        <v>152</v>
      </c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1"/>
      <c r="AP18" s="81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8" t="s">
        <v>153</v>
      </c>
      <c r="BE18" s="105"/>
      <c r="BF18" s="105"/>
      <c r="BG18" s="102"/>
      <c r="BH18" s="102"/>
      <c r="BI18" s="102"/>
    </row>
    <row r="19" spans="1:74" s="84" customFormat="1" ht="45" customHeight="1" x14ac:dyDescent="0.25">
      <c r="A19" s="191"/>
      <c r="B19" s="81" t="s">
        <v>138</v>
      </c>
      <c r="C19" s="79" t="s">
        <v>117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8"/>
      <c r="S19" s="88"/>
      <c r="T19" s="81"/>
      <c r="U19" s="81"/>
      <c r="V19" s="81"/>
      <c r="W19" s="94"/>
      <c r="X19" s="94"/>
      <c r="Y19" s="94"/>
      <c r="Z19" s="94"/>
      <c r="AA19" s="94"/>
      <c r="AB19" s="88"/>
      <c r="AC19" s="88"/>
      <c r="AD19" s="88"/>
      <c r="AE19" s="88" t="s">
        <v>152</v>
      </c>
      <c r="AF19" s="88"/>
      <c r="AG19" s="88"/>
      <c r="AH19" s="80"/>
      <c r="AI19" s="80"/>
      <c r="AJ19" s="80"/>
      <c r="AK19" s="80"/>
      <c r="AL19" s="80"/>
      <c r="AM19" s="80"/>
      <c r="AN19" s="80"/>
      <c r="AO19" s="81"/>
      <c r="AP19" s="81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8" t="s">
        <v>153</v>
      </c>
      <c r="BE19" s="105"/>
      <c r="BF19" s="105"/>
      <c r="BG19" s="102"/>
      <c r="BH19" s="102"/>
      <c r="BI19" s="102"/>
    </row>
    <row r="20" spans="1:74" s="84" customFormat="1" ht="45" customHeight="1" x14ac:dyDescent="0.25">
      <c r="A20" s="191"/>
      <c r="B20" s="81" t="s">
        <v>139</v>
      </c>
      <c r="C20" s="79" t="s">
        <v>177</v>
      </c>
      <c r="D20" s="80"/>
      <c r="E20" s="80"/>
      <c r="F20" s="80"/>
      <c r="G20" s="80"/>
      <c r="H20" s="80"/>
      <c r="I20" s="80"/>
      <c r="J20" s="80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6"/>
      <c r="AF20" s="88"/>
      <c r="AG20" s="88"/>
      <c r="AH20" s="80"/>
      <c r="AI20" s="80" t="s">
        <v>152</v>
      </c>
      <c r="AJ20" s="80"/>
      <c r="AK20" s="81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8" t="s">
        <v>153</v>
      </c>
      <c r="BE20" s="105"/>
      <c r="BF20" s="105"/>
      <c r="BG20" s="102"/>
      <c r="BH20" s="102"/>
      <c r="BI20" s="102"/>
    </row>
    <row r="21" spans="1:74" s="84" customFormat="1" ht="45" customHeight="1" x14ac:dyDescent="0.25">
      <c r="A21" s="191"/>
      <c r="B21" s="81" t="s">
        <v>140</v>
      </c>
      <c r="C21" s="79" t="s">
        <v>178</v>
      </c>
      <c r="D21" s="80"/>
      <c r="E21" s="80"/>
      <c r="F21" s="80"/>
      <c r="G21" s="80"/>
      <c r="H21" s="80"/>
      <c r="I21" s="80"/>
      <c r="J21" s="80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0"/>
      <c r="AH21" s="80"/>
      <c r="AI21" s="80"/>
      <c r="AJ21" s="80"/>
      <c r="AK21" s="80" t="s">
        <v>145</v>
      </c>
      <c r="AL21" s="80" t="s">
        <v>145</v>
      </c>
      <c r="AM21" s="80" t="s">
        <v>145</v>
      </c>
      <c r="AN21" s="80" t="s">
        <v>145</v>
      </c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106"/>
      <c r="BE21" s="105"/>
      <c r="BF21" s="105"/>
      <c r="BG21" s="102"/>
      <c r="BH21" s="102"/>
      <c r="BI21" s="102"/>
    </row>
    <row r="22" spans="1:74" s="84" customFormat="1" ht="45" customHeight="1" x14ac:dyDescent="0.25">
      <c r="A22" s="191"/>
      <c r="B22" s="81" t="s">
        <v>142</v>
      </c>
      <c r="C22" s="79" t="s">
        <v>143</v>
      </c>
      <c r="D22" s="80"/>
      <c r="E22" s="80"/>
      <c r="F22" s="80"/>
      <c r="G22" s="80"/>
      <c r="H22" s="80"/>
      <c r="I22" s="80"/>
      <c r="J22" s="80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0"/>
      <c r="AH22" s="80"/>
      <c r="AI22" s="80"/>
      <c r="AJ22" s="80"/>
      <c r="AK22" s="81"/>
      <c r="AL22" s="80"/>
      <c r="AM22" s="80"/>
      <c r="AN22" s="80"/>
      <c r="AO22" s="80" t="s">
        <v>145</v>
      </c>
      <c r="AP22" s="80" t="s">
        <v>145</v>
      </c>
      <c r="AQ22" s="80" t="s">
        <v>145</v>
      </c>
      <c r="AR22" s="80" t="s">
        <v>145</v>
      </c>
      <c r="AS22" s="80" t="s">
        <v>145</v>
      </c>
      <c r="AT22" s="80" t="s">
        <v>145</v>
      </c>
      <c r="AU22" s="80"/>
      <c r="AV22" s="80"/>
      <c r="AW22" s="80"/>
      <c r="AX22" s="80"/>
      <c r="AY22" s="80"/>
      <c r="AZ22" s="80"/>
      <c r="BA22" s="80"/>
      <c r="BB22" s="80"/>
      <c r="BC22" s="80"/>
      <c r="BD22" s="106"/>
      <c r="BE22" s="105"/>
      <c r="BF22" s="105"/>
      <c r="BG22" s="102"/>
      <c r="BH22" s="102"/>
      <c r="BI22" s="102"/>
    </row>
    <row r="23" spans="1:74" s="104" customFormat="1" ht="45" customHeight="1" x14ac:dyDescent="0.25">
      <c r="A23" s="192"/>
      <c r="B23" s="193" t="s">
        <v>157</v>
      </c>
      <c r="C23" s="193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>
        <v>4</v>
      </c>
      <c r="U23" s="72"/>
      <c r="V23" s="72"/>
      <c r="W23" s="72"/>
      <c r="X23" s="72"/>
      <c r="Y23" s="72"/>
      <c r="Z23" s="72"/>
      <c r="AA23" s="72">
        <v>3</v>
      </c>
      <c r="AB23" s="72"/>
      <c r="AC23" s="72"/>
      <c r="AD23" s="72"/>
      <c r="AE23" s="72">
        <v>1</v>
      </c>
      <c r="AF23" s="72"/>
      <c r="AG23" s="72"/>
      <c r="AH23" s="72"/>
      <c r="AI23" s="72">
        <v>1</v>
      </c>
      <c r="AJ23" s="72">
        <v>2</v>
      </c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 t="s">
        <v>234</v>
      </c>
      <c r="BE23" s="97"/>
      <c r="BF23" s="97"/>
      <c r="BG23" s="102"/>
      <c r="BH23" s="102"/>
      <c r="BI23" s="102"/>
      <c r="BJ23" s="107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</row>
    <row r="24" spans="1:74" ht="20.100000000000001" customHeight="1" x14ac:dyDescent="0.25">
      <c r="BG24" s="56"/>
      <c r="BH24" s="56"/>
      <c r="BI24" s="56"/>
      <c r="BK24" s="32"/>
      <c r="BL24" s="32"/>
    </row>
    <row r="25" spans="1:74" ht="20.100000000000001" customHeight="1" x14ac:dyDescent="0.3">
      <c r="BK25" s="43"/>
    </row>
    <row r="26" spans="1:74" ht="27.6" customHeight="1" x14ac:dyDescent="0.25">
      <c r="BG26" s="48"/>
    </row>
    <row r="27" spans="1:74" ht="22.15" customHeight="1" x14ac:dyDescent="0.25">
      <c r="BG27" s="48"/>
    </row>
    <row r="28" spans="1:74" ht="20.100000000000001" customHeight="1" x14ac:dyDescent="0.25">
      <c r="BG28" s="48"/>
    </row>
    <row r="29" spans="1:74" ht="20.100000000000001" customHeight="1" x14ac:dyDescent="0.25"/>
    <row r="30" spans="1:74" ht="20.100000000000001" customHeight="1" x14ac:dyDescent="0.25"/>
    <row r="31" spans="1:74" ht="20.100000000000001" customHeight="1" x14ac:dyDescent="0.25"/>
    <row r="32" spans="1:74" ht="20.100000000000001" customHeight="1" x14ac:dyDescent="0.25"/>
    <row r="33" spans="57:74" s="45" customFormat="1" ht="20.100000000000001" customHeight="1" x14ac:dyDescent="0.25">
      <c r="BE33" s="47"/>
      <c r="BF33" s="47"/>
      <c r="BG33" s="47"/>
      <c r="BH33" s="52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</row>
    <row r="34" spans="57:74" s="45" customFormat="1" x14ac:dyDescent="0.25"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</row>
    <row r="35" spans="57:74" s="45" customFormat="1" ht="20.25" customHeight="1" x14ac:dyDescent="0.25"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</row>
  </sheetData>
  <mergeCells count="29">
    <mergeCell ref="AI2:AK2"/>
    <mergeCell ref="AL2:AL3"/>
    <mergeCell ref="I2:K2"/>
    <mergeCell ref="A2:A7"/>
    <mergeCell ref="B2:B7"/>
    <mergeCell ref="C2:C7"/>
    <mergeCell ref="D2:G2"/>
    <mergeCell ref="H2:H3"/>
    <mergeCell ref="V2:X2"/>
    <mergeCell ref="Y2:Y3"/>
    <mergeCell ref="Z2:AC2"/>
    <mergeCell ref="AD2:AG2"/>
    <mergeCell ref="AH2:AH3"/>
    <mergeCell ref="A8:A23"/>
    <mergeCell ref="B23:C23"/>
    <mergeCell ref="BD2:BD7"/>
    <mergeCell ref="D4:BC4"/>
    <mergeCell ref="D6:BC6"/>
    <mergeCell ref="AQ2:AQ3"/>
    <mergeCell ref="AR2:AT2"/>
    <mergeCell ref="AU2:AU3"/>
    <mergeCell ref="AV2:AX2"/>
    <mergeCell ref="AY2:AY3"/>
    <mergeCell ref="AZ2:BC2"/>
    <mergeCell ref="AM2:AP2"/>
    <mergeCell ref="L2:L3"/>
    <mergeCell ref="M2:P2"/>
    <mergeCell ref="Q2:T2"/>
    <mergeCell ref="U2:U3"/>
  </mergeCells>
  <pageMargins left="0.7" right="0.7" top="0.75" bottom="0.75" header="0.3" footer="0.3"/>
  <pageSetup paperSize="9" scale="3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Титульник</vt:lpstr>
      <vt:lpstr>1 курс КГ уч.проц.</vt:lpstr>
      <vt:lpstr>2 курс КГ уч.проц.</vt:lpstr>
      <vt:lpstr>3 курс КГ уч.проц.</vt:lpstr>
      <vt:lpstr>4 курс КГ уч.проц.</vt:lpstr>
      <vt:lpstr>1 курс КГ Аттестаций</vt:lpstr>
      <vt:lpstr>2 курс КГ Аттестаций</vt:lpstr>
      <vt:lpstr>3 курс КГ Аттестаций</vt:lpstr>
      <vt:lpstr>4 курс КГ Аттестаций</vt:lpstr>
      <vt:lpstr>'1 курс КГ Аттестаций'!Область_печати</vt:lpstr>
      <vt:lpstr>'1 курс КГ уч.проц.'!Область_печати</vt:lpstr>
      <vt:lpstr>'2 курс КГ Аттестаций'!Область_печати</vt:lpstr>
      <vt:lpstr>'2 курс КГ уч.проц.'!Область_печати</vt:lpstr>
      <vt:lpstr>'3 курс КГ Аттестаций'!Область_печати</vt:lpstr>
      <vt:lpstr>'3 курс КГ уч.проц.'!Область_печати</vt:lpstr>
      <vt:lpstr>'4 курс КГ Аттестаций'!Область_печати</vt:lpstr>
      <vt:lpstr>'4 курс КГ уч.проц.'!Область_печати</vt:lpstr>
      <vt:lpstr>Титульник!Область_печати</vt:lpstr>
    </vt:vector>
  </TitlesOfParts>
  <Company>KOLLEDG Yeisky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2022-08-23T10:11:49Z</cp:lastPrinted>
  <dcterms:created xsi:type="dcterms:W3CDTF">2021-08-25T11:58:46Z</dcterms:created>
  <dcterms:modified xsi:type="dcterms:W3CDTF">2022-08-24T15:07:49Z</dcterms:modified>
</cp:coreProperties>
</file>